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cd8af4b5b4b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d comparison" sheetId="1" r:id="R8e12cfc739d840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"/>
  </x:numFmts>
  <x:fonts count="5">
    <x:font>
      <x:sz val="11"/>
      <x:name val="Carlito"/>
    </x:font>
    <x:font>
      <x:sz val="11"/>
      <x:name val="Arial"/>
    </x:font>
    <x:font>
      <x:b/>
      <x:sz val="19"/>
      <x:color rgb="FFFFFFFF"/>
      <x:name val="Arial"/>
    </x:font>
    <x:font>
      <x:b/>
      <x:sz val="11"/>
      <x:color rgb="FFFFFFFF"/>
      <x:name val="Arial"/>
    </x:font>
    <x:font>
      <x:sz val="11"/>
      <x:color rgb="FF1565C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62626"/>
      </x:patternFill>
    </x:fill>
    <x:fill>
      <x:patternFill patternType="solid">
        <x:fgColor rgb="FF444444"/>
      </x:patternFill>
    </x:fill>
    <x:fill>
      <x:patternFill patternType="solid">
        <x:fgColor rgb="FFFFF0C9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200" fontId="4" fillId="0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0d50e7d1da40bb" /><Relationship Type="http://schemas.openxmlformats.org/officeDocument/2006/relationships/theme" Target="/xl/theme/theme1.xml" Id="Re18edbc547344a21" /><Relationship Type="http://schemas.openxmlformats.org/officeDocument/2006/relationships/sharedStrings" Target="/xl/sharedStrings.xml" Id="Rb0a18939f93e4ef2" /><Relationship Type="http://schemas.openxmlformats.org/officeDocument/2006/relationships/worksheet" Target="/xl/worksheets/sheet1.xml" Id="R8e12cfc739d840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9" hidden="0" customWidth="1"/>
    <x:col min="2" max="2" width="19" hidden="0" customWidth="1"/>
    <x:col min="3" max="3" width="19" hidden="0" customWidth="1"/>
    <x:col min="4" max="4" width="4" hidden="0" customWidth="1"/>
    <x:col min="5" max="5" width="69" hidden="0" customWidth="1"/>
  </x:cols>
  <x:sheetData>
    <x:row r="1" ht="40" customHeight="1">
      <x:c r="A1" s="4" t="str">
        <x:v>Accessibility supplies bid comparison</x:v>
      </x:c>
      <x:c r="B1" s="4"/>
      <x:c r="C1" s="4"/>
      <x:c r="D1" s="4"/>
      <x:c r="E1" s="4"/>
    </x:row>
    <x:row r="2" ht="24" customHeight="1">
      <x:c r="A2" s="2" t="str">
        <x:v>Hypothetical USD example | One approved product line | Blue cells are editable inputs</x:v>
      </x:c>
      <x:c r="B2" s="2"/>
      <x:c r="C2" s="2"/>
      <x:c r="D2" s="2"/>
      <x:c r="E2" s="2"/>
    </x:row>
    <x:row r="3" ht="24" customHeight="1">
      <x:c r="A3" s="2"/>
      <x:c r="B3" s="2"/>
      <x:c r="C3" s="2"/>
      <x:c r="D3" s="2"/>
      <x:c r="E3" s="2"/>
    </x:row>
    <x:row r="4" ht="24" customHeight="1">
      <x:c r="A4" s="6" t="str">
        <x:v>Metric</x:v>
      </x:c>
      <x:c r="B4" s="6" t="str">
        <x:v>Bid A</x:v>
      </x:c>
      <x:c r="C4" s="6" t="str">
        <x:v>Bid B</x:v>
      </x:c>
      <x:c r="D4" s="6"/>
      <x:c r="E4" s="19" t="str">
        <x:v>Scope and input guidance</x:v>
      </x:c>
    </x:row>
    <x:row r="5" ht="24" customHeight="1">
      <x:c r="A5" s="10" t="str">
        <x:v>Technical eligibility</x:v>
      </x:c>
      <x:c r="B5" s="11" t="str">
        <x:v>Pass</x:v>
      </x:c>
      <x:c r="C5" s="11" t="str">
        <x:v>Pass</x:v>
      </x:c>
      <x:c r="D5" s="2"/>
      <x:c r="E5" s="20" t="str">
        <x:v>Pass only after mandatory requirements are approved.</x:v>
      </x:c>
    </x:row>
    <x:row r="6" ht="24" customHeight="1">
      <x:c r="A6" s="10" t="str">
        <x:v>Required units</x:v>
      </x:c>
      <x:c r="B6" s="11" t="n">
        <x:v>95</x:v>
      </x:c>
      <x:c r="C6" s="11" t="n">
        <x:v>95</x:v>
      </x:c>
      <x:c r="D6" s="2"/>
      <x:c r="E6" s="20" t="str">
        <x:v>Use the same required quantity for both offers.</x:v>
      </x:c>
    </x:row>
    <x:row r="7" ht="24" customHeight="1">
      <x:c r="A7" s="10" t="str">
        <x:v>Units per carton</x:v>
      </x:c>
      <x:c r="B7" s="11" t="n">
        <x:v>12</x:v>
      </x:c>
      <x:c r="C7" s="11" t="n">
        <x:v>10</x:v>
      </x:c>
      <x:c r="D7" s="2"/>
      <x:c r="E7" s="20" t="str">
        <x:v>Full-carton ordering; positive whole numbers.</x:v>
      </x:c>
    </x:row>
    <x:row r="8" ht="24" customHeight="1">
      <x:c r="A8" s="10" t="str">
        <x:v>Minimum order units</x:v>
      </x:c>
      <x:c r="B8" s="11" t="n">
        <x:v>0</x:v>
      </x:c>
      <x:c r="C8" s="11" t="n">
        <x:v>0</x:v>
      </x:c>
      <x:c r="D8" s="2"/>
      <x:c r="E8" s="20" t="str">
        <x:v>Zero means no additional MOQ; confirm with supplier.</x:v>
      </x:c>
    </x:row>
    <x:row r="9" ht="24" customHeight="1">
      <x:c r="A9" s="10" t="str">
        <x:v>Unit price (USD)</x:v>
      </x:c>
      <x:c r="B9" s="12" t="n">
        <x:v>42</x:v>
      </x:c>
      <x:c r="C9" s="12" t="n">
        <x:v>45</x:v>
      </x:c>
      <x:c r="D9" s="2"/>
      <x:c r="E9" s="20" t="str">
        <x:v>Convert quote currencies to one dated USD basis first.</x:v>
      </x:c>
    </x:row>
    <x:row r="10" ht="24" customHeight="1">
      <x:c r="A10" s="10" t="str">
        <x:v>Extra packaging (USD)</x:v>
      </x:c>
      <x:c r="B10" s="12" t="n">
        <x:v>180</x:v>
      </x:c>
      <x:c r="C10" s="12" t="n">
        <x:v>0</x:v>
      </x:c>
      <x:c r="D10" s="2"/>
      <x:c r="E10" s="20" t="str">
        <x:v>Bid B example: included. Add only nonincluded amounts.</x:v>
      </x:c>
    </x:row>
    <x:row r="11" ht="24" customHeight="1">
      <x:c r="A11" s="10" t="str">
        <x:v>Freight and receiving (USD)</x:v>
      </x:c>
      <x:c r="B11" s="12" t="n">
        <x:v>950</x:v>
      </x:c>
      <x:c r="C11" s="12" t="n">
        <x:v>650</x:v>
      </x:c>
      <x:c r="D11" s="2"/>
      <x:c r="E11" s="20" t="str">
        <x:v>Same named delivery endpoint and receiving services.</x:v>
      </x:c>
    </x:row>
    <x:row r="12" ht="24" customHeight="1">
      <x:c r="A12" s="10" t="str">
        <x:v>Import charges (USD)</x:v>
      </x:c>
      <x:c r="B12" s="12" t="n">
        <x:v>300</x:v>
      </x:c>
      <x:c r="C12" s="12" t="n">
        <x:v>300</x:v>
      </x:c>
      <x:c r="D12" s="2"/>
      <x:c r="E12" s="20" t="str">
        <x:v>Illustrative amounts, not tariff rates. Obtain current quote.</x:v>
      </x:c>
    </x:row>
    <x:row r="13" ht="24" customHeight="1">
      <x:c r="A13" s="10" t="str">
        <x:v>Approved scope additions (USD)</x:v>
      </x:c>
      <x:c r="B13" s="12" t="n">
        <x:v>240</x:v>
      </x:c>
      <x:c r="C13" s="12" t="n">
        <x:v>0</x:v>
      </x:c>
      <x:c r="D13" s="2"/>
      <x:c r="E13" s="20" t="str">
        <x:v>Bid B example: included. No unresolved technical substitutions.</x:v>
      </x:c>
    </x:row>
    <x:row r="14" ht="24" customHeight="1">
      <x:c r="A14" s="10" t="str">
        <x:v>Service allowance (USD)</x:v>
      </x:c>
      <x:c r="B14" s="12" t="n">
        <x:v>300</x:v>
      </x:c>
      <x:c r="C14" s="12" t="n">
        <x:v>100</x:v>
      </x:c>
      <x:c r="D14" s="2"/>
      <x:c r="E14" s="20" t="str">
        <x:v>Hypothetical uncovered cost over a common 12-month period.</x:v>
      </x:c>
    </x:row>
    <x:row r="15" ht="24" customHeight="1">
      <x:c r="A15" s="10" t="str">
        <x:v>Cost entries confirmed</x:v>
      </x:c>
      <x:c r="B15" s="11" t="str">
        <x:v>Yes</x:v>
      </x:c>
      <x:c r="C15" s="11" t="str">
        <x:v>Yes</x:v>
      </x:c>
      <x:c r="D15" s="2"/>
      <x:c r="E15" s="20" t="str">
        <x:v>Use No if any amount is unknown; zero requires confirmation.</x:v>
      </x:c>
    </x:row>
    <x:row r="16" ht="24" customHeight="1">
      <x:c r="A16" s="10"/>
      <x:c r="B16" s="10"/>
      <x:c r="C16" s="10"/>
      <x:c r="D16" s="2"/>
      <x:c r="E16" s="20"/>
    </x:row>
    <x:row r="17" ht="24" customHeight="1">
      <x:c r="A17" s="13" t="str">
        <x:v>CALCULATION</x:v>
      </x:c>
      <x:c r="B17" s="13"/>
      <x:c r="C17" s="13"/>
      <x:c r="D17" s="6"/>
      <x:c r="E17" s="19" t="str">
        <x:v>Formula cells are black; inputs remain editable above.</x:v>
      </x:c>
    </x:row>
    <x:row r="18" ht="24" customHeight="1">
      <x:c r="A18" s="10" t="str">
        <x:v>Cartons ordered</x:v>
      </x:c>
      <x:c r="B18" s="10" t="n">
        <x:f>IF(AND(COUNT(B6:B14)=9,B6&gt;0,B7&gt;0,MIN(B6:B14)&gt;=0,MOD(B6,1)=0,MOD(B7,1)=0,MOD(B8,1)=0),ROUNDUP(MAX(B6,B8)/B7,0),"Check inputs")</x:f>
        <x:v>8</x:v>
      </x:c>
      <x:c r="C18" s="10" t="n">
        <x:f>IF(AND(COUNT(C6:C14)=9,C6&gt;0,C7&gt;0,MIN(C6:C14)&gt;=0,MOD(C6,1)=0,MOD(C7,1)=0,MOD(C8,1)=0),ROUNDUP(MAX(C6,C8)/C7,0),"Check inputs")</x:f>
        <x:v>10</x:v>
      </x:c>
      <x:c r="D18" s="2"/>
      <x:c r="E18" s="20"/>
    </x:row>
    <x:row r="19" ht="24" customHeight="1">
      <x:c r="A19" s="10" t="str">
        <x:v>Units purchased</x:v>
      </x:c>
      <x:c r="B19" s="10" t="n">
        <x:f>IF(ISNUMBER(B18),B18*B7,"Check inputs")</x:f>
        <x:v>96</x:v>
      </x:c>
      <x:c r="C19" s="10" t="n">
        <x:f>IF(ISNUMBER(C18),C18*C7,"Check inputs")</x:f>
        <x:v>100</x:v>
      </x:c>
      <x:c r="D19" s="2"/>
      <x:c r="E19" s="20"/>
    </x:row>
    <x:row r="20" ht="24" customHeight="1">
      <x:c r="A20" s="10" t="str">
        <x:v>Surplus units</x:v>
      </x:c>
      <x:c r="B20" s="10" t="n">
        <x:f>IF(ISNUMBER(B19),B19-B6,"Check inputs")</x:f>
        <x:v>1</x:v>
      </x:c>
      <x:c r="C20" s="10" t="n">
        <x:f>IF(ISNUMBER(C19),C19-C6,"Check inputs")</x:f>
        <x:v>5</x:v>
      </x:c>
      <x:c r="D20" s="2"/>
      <x:c r="E20" s="20"/>
    </x:row>
    <x:row r="21" ht="24" customHeight="1">
      <x:c r="A21" s="10" t="str">
        <x:v>Goods cost (USD)</x:v>
      </x:c>
      <x:c r="B21" s="14" t="n">
        <x:f>IF(ISNUMBER(B19),B19*B9,"Check inputs")</x:f>
        <x:v>4032</x:v>
      </x:c>
      <x:c r="C21" s="14" t="n">
        <x:f>IF(ISNUMBER(C19),C19*C9,"Check inputs")</x:f>
        <x:v>4500</x:v>
      </x:c>
      <x:c r="D21" s="2"/>
      <x:c r="E21" s="20"/>
    </x:row>
    <x:row r="22" ht="24" customHeight="1">
      <x:c r="A22" s="15" t="str">
        <x:v>Common acquisition cost (USD)</x:v>
      </x:c>
      <x:c r="B22" s="16" t="n">
        <x:f>IF(AND(ISNUMBER(B21),B15="Yes"),B21+SUM(B10:B13),"Pending")</x:f>
        <x:v>5702</x:v>
      </x:c>
      <x:c r="C22" s="16" t="n">
        <x:f>IF(AND(ISNUMBER(C21),C15="Yes"),C21+SUM(C10:C13),"Pending")</x:f>
        <x:v>5450</x:v>
      </x:c>
      <x:c r="D22" s="2"/>
      <x:c r="E22" s="20"/>
    </x:row>
    <x:row r="23" ht="24" customHeight="1">
      <x:c r="A23" s="15" t="str">
        <x:v>Evaluated bid cost (USD)</x:v>
      </x:c>
      <x:c r="B23" s="16" t="n">
        <x:f>IF(ISNUMBER(B22),B22+B14,"Pending")</x:f>
        <x:v>6002</x:v>
      </x:c>
      <x:c r="C23" s="16" t="n">
        <x:f>IF(ISNUMBER(C22),C22+C14,"Pending")</x:f>
        <x:v>5550</x:v>
      </x:c>
      <x:c r="D23" s="2"/>
      <x:c r="E23" s="20"/>
    </x:row>
    <x:row r="24" ht="40" customHeight="1">
      <x:c r="A24" s="15" t="str">
        <x:v>Eligible evaluated cost / required unit</x:v>
      </x:c>
      <x:c r="B24" s="16" t="n">
        <x:f>IF(AND(B5="Pass",ISNUMBER(B23),B6=C6),B23/B6,"Not eligible")</x:f>
        <x:v>63.17894736842105</x:v>
      </x:c>
      <x:c r="C24" s="16" t="n">
        <x:f>IF(AND(C5="Pass",ISNUMBER(C23),B6=C6),C23/C6,"Not eligible")</x:f>
        <x:v>58.421052631578945</x:v>
      </x:c>
      <x:c r="D24" s="2"/>
      <x:c r="E24" s="20"/>
    </x:row>
    <x:row r="25" ht="24" customHeight="1">
      <x:c r="A25" s="2"/>
      <x:c r="B25" s="2"/>
      <x:c r="C25" s="2"/>
      <x:c r="D25" s="2"/>
      <x:c r="E25" s="20"/>
    </x:row>
    <x:row r="26" ht="24" customHeight="1">
      <x:c r="A26" s="6" t="str">
        <x:v>SENSITIVITY</x:v>
      </x:c>
      <x:c r="B26" s="6"/>
      <x:c r="C26" s="6"/>
      <x:c r="D26" s="6"/>
      <x:c r="E26" s="19" t="str">
        <x:v>Additional scenario cost applies only to Bid B.</x:v>
      </x:c>
    </x:row>
    <x:row r="27" ht="24" customHeight="1">
      <x:c r="A27" s="2" t="str">
        <x:v>Additional cost to Bid B (USD)</x:v>
      </x:c>
      <x:c r="B27" s="8" t="n">
        <x:v>0</x:v>
      </x:c>
      <x:c r="C27" s="9"/>
      <x:c r="D27" s="2"/>
      <x:c r="E27" s="20" t="str">
        <x:v>Edit this input to test omitted freight or uncovered service.</x:v>
      </x:c>
    </x:row>
    <x:row r="28" ht="24" customHeight="1">
      <x:c r="A28" s="2" t="str">
        <x:v>Bid B scenario total (USD)</x:v>
      </x:c>
      <x:c r="B28" s="9" t="n">
        <x:f>IF(AND(ISNUMBER(C23),ISNUMBER(B27),B27&gt;=0),C23+B27,"Pending")</x:f>
        <x:v>5550</x:v>
      </x:c>
      <x:c r="C28" s="9"/>
      <x:c r="D28" s="2"/>
      <x:c r="E28" s="20"/>
    </x:row>
    <x:row r="29" ht="24" customHeight="1">
      <x:c r="A29" s="2" t="str">
        <x:v>Scenario difference A minus B</x:v>
      </x:c>
      <x:c r="B29" s="9" t="n">
        <x:f>IF(AND(ISNUMBER(B24),ISNUMBER(C24),ISNUMBER(B28)),B23-B28,"Pending")</x:f>
        <x:v>452</x:v>
      </x:c>
      <x:c r="C29" s="9"/>
      <x:c r="D29" s="2"/>
      <x:c r="E29" s="20"/>
    </x:row>
    <x:row r="30" ht="24" customHeight="1">
      <x:c r="A30" s="17" t="str">
        <x:v>Base evaluated difference A minus B</x:v>
      </x:c>
      <x:c r="B30" s="18" t="n">
        <x:f>IF(AND(ISNUMBER(B24),ISNUMBER(C24)),B23-C23,"Pending")</x:f>
        <x:v>452</x:v>
      </x:c>
      <x:c r="C30" s="18"/>
      <x:c r="D30" s="2"/>
      <x:c r="E30" s="20"/>
    </x:row>
    <x:row r="31" ht="24" customHeight="1">
      <x:c r="A31" s="17" t="str">
        <x:v>Acquisition difference A minus B</x:v>
      </x:c>
      <x:c r="B31" s="18" t="n">
        <x:f>IF(AND(ISNUMBER(B24),ISNUMBER(C24)),B22-C22,"Pending")</x:f>
        <x:v>252</x:v>
      </x:c>
      <x:c r="C31" s="18"/>
      <x:c r="D31" s="2"/>
      <x:c r="E31" s="20"/>
    </x:row>
    <x:row r="32" ht="24" customHeight="1">
      <x:c r="A32" s="2"/>
      <x:c r="B32" s="2"/>
      <x:c r="C32" s="2"/>
      <x:c r="D32" s="2"/>
      <x:c r="E32" s="20"/>
    </x:row>
    <x:row r="33" ht="35" customHeight="1">
      <x:c r="A33" s="2" t="str">
        <x:v>Interpretation</x:v>
      </x:c>
      <x:c r="B33" s="2"/>
      <x:c r="C33" s="2"/>
      <x:c r="D33" s="2"/>
      <x:c r="E33" s="20" t="str">
        <x:v>Positive difference favors B; negative favors A; zero is a tie.</x:v>
      </x:c>
    </x:row>
    <x:row r="34" ht="35" customHeight="1">
      <x:c r="A34" s="2" t="str">
        <x:v>Evaluation period</x:v>
      </x:c>
      <x:c r="B34" s="2"/>
      <x:c r="C34" s="2"/>
      <x:c r="D34" s="2"/>
      <x:c r="E34" s="20" t="str">
        <x:v>12 months for the example service allowance; keep periods equal.</x:v>
      </x:c>
    </x:row>
    <x:row r="35" ht="35" customHeight="1">
      <x:c r="A35" s="2" t="str">
        <x:v>Included / not applicable</x:v>
      </x:c>
      <x:c r="B35" s="2"/>
      <x:c r="C35" s="2"/>
      <x:c r="D35" s="2"/>
      <x:c r="E35" s="20" t="str">
        <x:v>Enter zero only with written confirmation. Record it below.</x:v>
      </x:c>
    </x:row>
    <x:row r="36" ht="35" customHeight="1">
      <x:c r="A36" s="2" t="str">
        <x:v>Excluded equally</x:v>
      </x:c>
      <x:c r="B36" s="2"/>
      <x:c r="C36" s="2"/>
      <x:c r="D36" s="2"/>
      <x:c r="E36" s="20" t="str">
        <x:v>Installation; recoverable tax cash flow; financing; surplus credits.</x:v>
      </x:c>
    </x:row>
    <x:row r="37" ht="35" customHeight="1">
      <x:c r="A37" s="2" t="str">
        <x:v>Bid A reference</x:v>
      </x:c>
      <x:c r="B37" s="7" t="str">
        <x:v>Illustrative</x:v>
      </x:c>
      <x:c r="C37" s="2"/>
      <x:c r="D37" s="2"/>
      <x:c r="E37" s="20" t="str">
        <x:v>Replace with quote number, revision, validity and FX basis.</x:v>
      </x:c>
    </x:row>
    <x:row r="38" ht="35" customHeight="1">
      <x:c r="A38" s="2" t="str">
        <x:v>Bid B reference</x:v>
      </x:c>
      <x:c r="B38" s="7" t="str">
        <x:v>Illustrative</x:v>
      </x:c>
      <x:c r="C38" s="2"/>
      <x:c r="D38" s="2"/>
      <x:c r="E38" s="20" t="str">
        <x:v>Replace with quote number, revision, validity and FX basis.</x:v>
      </x:c>
    </x:row>
    <x:row r="39" ht="35" customHeight="1">
      <x:c r="A39" s="2" t="str">
        <x:v>Named receiving endpoint</x:v>
      </x:c>
      <x:c r="B39" s="7" t="str">
        <x:v>Same hotel</x:v>
      </x:c>
      <x:c r="C39" s="2"/>
      <x:c r="D39" s="2"/>
      <x:c r="E39" s="20" t="str">
        <x:v>Replace with the exact location and delivery service scope.</x:v>
      </x:c>
    </x:row>
    <x:row r="40" ht="35" customHeight="1">
      <x:c r="A40" s="2" t="str">
        <x:v>Quality / warranty record</x:v>
      </x:c>
      <x:c r="B40" s="7" t="str">
        <x:v>See article</x:v>
      </x:c>
      <x:c r="C40" s="2"/>
      <x:c r="D40" s="2"/>
      <x:c r="E40" s="20" t="str">
        <x:v>Record approval, warranty document and open conditions separately.</x:v>
      </x:c>
    </x:row>
    <x:row r="41" ht="35" customHeight="1">
      <x:c r="A41" s="2"/>
      <x:c r="B41" s="2"/>
      <x:c r="C41" s="2"/>
      <x:c r="D41" s="2"/>
      <x:c r="E41" s="20"/>
    </x:row>
    <x:row r="42" ht="35" customHeight="1">
      <x:c r="A42" s="2" t="str">
        <x:v>Example source</x:v>
      </x:c>
      <x:c r="B42" s="2"/>
      <x:c r="C42" s="2"/>
      <x:c r="D42" s="2"/>
      <x:c r="E42" s="20" t="str">
        <x:v>Authored illustration for KWD article 449; no supplier price data.</x:v>
      </x:c>
    </x:row>
    <x:row r="43" ht="24" customHeight="1">
      <x:c r="A43" s="2"/>
      <x:c r="B43" s="2"/>
      <x:c r="C43" s="2"/>
      <x:c r="D43" s="2"/>
      <x:c r="E43" s="20"/>
    </x:row>
  </x:sheetData>
  <x:mergeCells>
    <x:mergeCell ref="A1:E1"/>
    <x:mergeCell ref="A2:E2"/>
  </x:mergeCells>
  <x:dataValidations count="2">
    <x:dataValidation type="list" sqref="B5:C5">
      <x:formula1>"Pass,Pending,Fail"</x:formula1>
    </x:dataValidation>
    <x:dataValidation type="list" sqref="B15:C15">
      <x:formula1>"Yes,No"</x:formula1>
    </x:dataValidation>
  </x:dataValidations>
  <x:pageMargins left="0.7" right="0.7" top="0.75" bottom="0.75" header="0.3" footer="0.3"/>
</x:worksheet>
</file>