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01848578ea9488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Opening stock" sheetId="1" r:id="R79490ed453d1471b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#,##0"/>
    <x:numFmt numFmtId="201" formatCode="0.00"/>
  </x:numFmts>
  <x:fonts count="5">
    <x:font>
      <x:sz val="11"/>
      <x:name val="Carlito"/>
    </x:font>
    <x:font>
      <x:sz val="11"/>
      <x:color rgb="FF252525"/>
      <x:name val="Arial"/>
    </x:font>
    <x:font>
      <x:b/>
      <x:sz val="16"/>
      <x:color rgb="FF252525"/>
      <x:name val="Arial"/>
    </x:font>
    <x:font>
      <x:b/>
      <x:sz val="11"/>
      <x:color rgb="FFFFFFFF"/>
      <x:name val="Arial"/>
    </x:font>
    <x:font>
      <x:sz val="10"/>
      <x:color rgb="FF252525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F7E9B0"/>
      </x:patternFill>
    </x:fill>
    <x:fill>
      <x:patternFill patternType="solid">
        <x:fgColor rgb="FFFFF2CC"/>
      </x:patternFill>
    </x:fill>
    <x:fill>
      <x:patternFill patternType="solid">
        <x:fgColor rgb="FF303030"/>
      </x:patternFill>
    </x:fill>
  </x:fills>
  <x:borders count="1">
    <x:border/>
  </x:borders>
  <x:cellStyleXfs count="1">
    <x:xf numFmtId="0" fontId="0" fillId="0" borderId="0"/>
  </x:cellStyleXfs>
  <x:cellXfs count="13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1" fillId="2" borderId="0" xfId="0" applyNumberFormat="1" applyFont="1" applyFill="1" applyBorder="1"/>
    <x:xf numFmtId="200" fontId="1" fillId="2" borderId="0" xfId="0" applyNumberFormat="1" applyFont="1" applyFill="1" applyBorder="1"/>
    <x:xf numFmtId="0" fontId="1" fillId="3" borderId="0" xfId="0" applyNumberFormat="1" applyFont="1" applyFill="1" applyBorder="1"/>
    <x:xf numFmtId="201" fontId="1" fillId="3" borderId="0" xfId="0" applyNumberFormat="1" applyFont="1" applyFill="1" applyBorder="1"/>
    <x:xf numFmtId="200" fontId="1" fillId="0" borderId="0" xfId="0" applyNumberFormat="1" applyFont="1" applyFill="1" applyBorder="1"/>
    <x:xf numFmtId="0" fontId="1" fillId="4" borderId="0" xfId="0" applyNumberFormat="1" applyFont="1" applyFill="1" applyBorder="1"/>
    <x:xf numFmtId="0" fontId="3" fillId="4" borderId="0" xfId="0" applyNumberFormat="1" applyFont="1" applyFill="1" applyBorder="1"/>
    <x:xf numFmtId="0" fontId="4" fillId="0" borderId="0" xfId="0" applyNumberFormat="1" applyFont="1" applyFill="1" applyBorder="1"/>
    <x:xf numFmtId="200" fontId="4" fillId="0" borderId="0" xfId="0" applyNumberFormat="1" applyFont="1" applyFill="1" applyBorder="1"/>
    <x:xf numFmtId="201" fontId="1" fillId="0" borderId="0" xfId="0" applyNumberFormat="1" applyFont="1" applyFill="1" applyBorder="1"/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6624ed0a4cf49ee" /><Relationship Type="http://schemas.openxmlformats.org/officeDocument/2006/relationships/theme" Target="/xl/theme/theme1.xml" Id="R824037964b234da7" /><Relationship Type="http://schemas.openxmlformats.org/officeDocument/2006/relationships/sharedStrings" Target="/xl/sharedStrings.xml" Id="Reb23727af34f4e14" /><Relationship Type="http://schemas.openxmlformats.org/officeDocument/2006/relationships/worksheet" Target="/xl/worksheets/sheet1.xml" Id="R79490ed453d1471b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40" hidden="0" customWidth="1"/>
    <x:col min="2" max="2" width="18" hidden="0" customWidth="1"/>
    <x:col min="3" max="3" width="3" hidden="0" customWidth="1"/>
    <x:col min="4" max="4" width="36" hidden="0" customWidth="1"/>
    <x:col min="5" max="5" width="18" hidden="0" customWidth="1"/>
    <x:col min="6" max="6" width="3" hidden="0" customWidth="1"/>
  </x:cols>
  <x:sheetData>
    <x:row r="1" ht="24" customHeight="1">
      <x:c r="A1" s="1"/>
      <x:c r="B1" s="1"/>
      <x:c r="C1" s="1"/>
      <x:c r="D1" s="1"/>
      <x:c r="E1" s="1"/>
      <x:c r="F1" s="1"/>
    </x:row>
    <x:row r="2" ht="24" customHeight="1">
      <x:c r="A2" s="2" t="str">
        <x:v>Bedding opening stock calculator</x:v>
      </x:c>
      <x:c r="B2" s="1"/>
      <x:c r="C2" s="1"/>
      <x:c r="D2" s="1"/>
      <x:c r="E2" s="1"/>
      <x:c r="F2" s="1"/>
    </x:row>
    <x:row r="3" ht="24" customHeight="1">
      <x:c r="A3" s="1"/>
      <x:c r="B3" s="1"/>
      <x:c r="C3" s="1"/>
      <x:c r="D3" s="1"/>
      <x:c r="E3" s="1"/>
      <x:c r="F3" s="1"/>
    </x:row>
    <x:row r="4" ht="24" customHeight="1">
      <x:c r="A4" s="3" t="str">
        <x:v>Opening order (pieces)</x:v>
      </x:c>
      <x:c r="B4" s="4" t="n">
        <x:f>E26</x:f>
        <x:v>312</x:v>
      </x:c>
      <x:c r="C4" s="1"/>
      <x:c r="D4" s="1"/>
      <x:c r="E4" s="1"/>
      <x:c r="F4" s="1"/>
    </x:row>
    <x:row r="5" ht="24" customHeight="1">
      <x:c r="A5" s="3" t="str">
        <x:v>Opening target (pieces)</x:v>
      </x:c>
      <x:c r="B5" s="4" t="n">
        <x:f>E23</x:f>
        <x:v>303</x:v>
      </x:c>
      <x:c r="C5" s="1"/>
      <x:c r="D5" s="1"/>
      <x:c r="E5" s="1"/>
      <x:c r="F5" s="1"/>
    </x:row>
    <x:row r="6" ht="24" customHeight="1">
      <x:c r="A6" s="3" t="str">
        <x:v>Packaging excess (pieces)</x:v>
      </x:c>
      <x:c r="B6" s="4" t="n">
        <x:f>E27</x:f>
        <x:v>9</x:v>
      </x:c>
      <x:c r="C6" s="1"/>
      <x:c r="D6" s="1"/>
      <x:c r="E6" s="1"/>
      <x:c r="F6" s="1"/>
    </x:row>
    <x:row r="7" ht="24" customHeight="1">
      <x:c r="A7" s="3" t="str">
        <x:v>Cartons to order</x:v>
      </x:c>
      <x:c r="B7" s="4" t="n">
        <x:f>E28</x:f>
        <x:v>26</x:v>
      </x:c>
      <x:c r="C7" s="1"/>
      <x:c r="D7" s="1"/>
      <x:c r="E7" s="1"/>
      <x:c r="F7" s="1"/>
    </x:row>
    <x:row r="8" ht="24" customHeight="1">
      <x:c r="A8" s="1" t="str">
        <x:v>SKU</x:v>
      </x:c>
      <x:c r="B8" s="1" t="str">
        <x:v>Queen fitted sheet</x:v>
      </x:c>
      <x:c r="C8" s="1"/>
      <x:c r="D8" s="1"/>
      <x:c r="E8" s="1"/>
      <x:c r="F8" s="1"/>
    </x:row>
    <x:row r="9" ht="24" customHeight="1">
      <x:c r="A9" s="1"/>
      <x:c r="B9" s="1"/>
      <x:c r="C9" s="1"/>
      <x:c r="D9" s="1"/>
      <x:c r="E9" s="1"/>
      <x:c r="F9" s="1"/>
    </x:row>
    <x:row r="10" ht="24" customHeight="1">
      <x:c r="A10" s="9" t="str">
        <x:v>EDITABLE INPUTS</x:v>
      </x:c>
      <x:c r="B10" s="9" t="str">
        <x:v>Value</x:v>
      </x:c>
      <x:c r="C10" s="1"/>
      <x:c r="D10" s="9" t="str">
        <x:v>CALCULATION</x:v>
      </x:c>
      <x:c r="E10" s="9" t="str">
        <x:v>Pieces / ratio</x:v>
      </x:c>
      <x:c r="F10" s="1"/>
    </x:row>
    <x:row r="11" ht="24" customHeight="1">
      <x:c r="A11" s="1" t="str">
        <x:v>Rooms using this SKU</x:v>
      </x:c>
      <x:c r="B11" s="6" t="n">
        <x:v>40</x:v>
      </x:c>
      <x:c r="C11" s="1"/>
      <x:c r="D11" s="1" t="str">
        <x:v>Installed placement</x:v>
      </x:c>
      <x:c r="E11" s="7" t="n">
        <x:f>B11*B12*B13</x:f>
        <x:v>80</x:v>
      </x:c>
      <x:c r="F11" s="1"/>
    </x:row>
    <x:row r="12" ht="24" customHeight="1">
      <x:c r="A12" s="1" t="str">
        <x:v>Beds per room</x:v>
      </x:c>
      <x:c r="B12" s="6" t="n">
        <x:v>2</x:v>
      </x:c>
      <x:c r="C12" s="1"/>
      <x:c r="D12" s="1" t="str">
        <x:v>Daily changes (pieces)</x:v>
      </x:c>
      <x:c r="E12" s="7" t="n">
        <x:f>B14*B13</x:f>
        <x:v>48</x:v>
      </x:c>
      <x:c r="F12" s="1"/>
    </x:row>
    <x:row r="13" ht="24" customHeight="1">
      <x:c r="A13" s="1" t="str">
        <x:v>Pieces per bed</x:v>
      </x:c>
      <x:c r="B13" s="6" t="n">
        <x:v>1</x:v>
      </x:c>
      <x:c r="C13" s="1"/>
      <x:c r="D13" s="1" t="str">
        <x:v>Normal pipeline</x:v>
      </x:c>
      <x:c r="E13" s="7" t="n">
        <x:f>ROUNDUP(E12*B15,0)</x:f>
        <x:v>96</x:v>
      </x:c>
      <x:c r="F13" s="1"/>
    </x:row>
    <x:row r="14" ht="24" customHeight="1">
      <x:c r="A14" s="1" t="str">
        <x:v>Changed beds per day</x:v>
      </x:c>
      <x:c r="B14" s="6" t="n">
        <x:v>48</x:v>
      </x:c>
      <x:c r="C14" s="1"/>
      <x:c r="D14" s="1" t="str">
        <x:v>Clean issue stock</x:v>
      </x:c>
      <x:c r="E14" s="7" t="n">
        <x:f>ROUNDUP(E12*B16,0)</x:f>
        <x:v>48</x:v>
      </x:c>
      <x:c r="F14" s="1"/>
    </x:row>
    <x:row r="15" ht="24" customHeight="1">
      <x:c r="A15" s="1" t="str">
        <x:v>Normal return delay (days)</x:v>
      </x:c>
      <x:c r="B15" s="6" t="n">
        <x:v>2</x:v>
      </x:c>
      <x:c r="C15" s="1"/>
      <x:c r="D15" s="1" t="str">
        <x:v>Disruption allowance</x:v>
      </x:c>
      <x:c r="E15" s="7" t="n">
        <x:f>ROUNDUP(E12*B17,0)</x:f>
        <x:v>48</x:v>
      </x:c>
      <x:c r="F15" s="1"/>
    </x:row>
    <x:row r="16" ht="24" customHeight="1">
      <x:c r="A16" s="1" t="str">
        <x:v>Clean issue window (days)</x:v>
      </x:c>
      <x:c r="B16" s="6" t="n">
        <x:v>1</x:v>
      </x:c>
      <x:c r="C16" s="1"/>
      <x:c r="D16" s="1" t="str">
        <x:v>Circulating target</x:v>
      </x:c>
      <x:c r="E16" s="7" t="n">
        <x:f>SUM(E11,E13:E15)</x:f>
        <x:v>272</x:v>
      </x:c>
      <x:c r="F16" s="1"/>
    </x:row>
    <x:row r="17" ht="24" customHeight="1">
      <x:c r="A17" s="1" t="str">
        <x:v>Extra disruption delay (days)</x:v>
      </x:c>
      <x:c r="B17" s="6" t="n">
        <x:v>1</x:v>
      </x:c>
      <x:c r="C17" s="1"/>
      <x:c r="D17" s="1" t="str">
        <x:v>Replacement protection (days)</x:v>
      </x:c>
      <x:c r="E17" s="7" t="n">
        <x:f>B19+B20</x:f>
        <x:v>52</x:v>
      </x:c>
      <x:c r="F17" s="1"/>
    </x:row>
    <x:row r="18" ht="24" customHeight="1">
      <x:c r="A18" s="1" t="str">
        <x:v>Permanent losses (pieces/day)</x:v>
      </x:c>
      <x:c r="B18" s="6" t="n">
        <x:v>0.4</x:v>
      </x:c>
      <x:c r="C18" s="1"/>
      <x:c r="D18" s="1" t="str">
        <x:v>Expected permanent losses</x:v>
      </x:c>
      <x:c r="E18" s="7" t="n">
        <x:f>ROUNDUP(B18*E17,0)</x:f>
        <x:v>21</x:v>
      </x:c>
      <x:c r="F18" s="1"/>
    </x:row>
    <x:row r="19" ht="24" customHeight="1">
      <x:c r="A19" s="1" t="str">
        <x:v>Procurement lead time (days)</x:v>
      </x:c>
      <x:c r="B19" s="6" t="n">
        <x:v>45</x:v>
      </x:c>
      <x:c r="C19" s="1"/>
      <x:c r="D19" s="1" t="str">
        <x:v>Replacement reserve</x:v>
      </x:c>
      <x:c r="E19" s="7" t="n">
        <x:f>E18+B21</x:f>
        <x:v>31</x:v>
      </x:c>
      <x:c r="F19" s="1"/>
    </x:row>
    <x:row r="20" ht="24" customHeight="1">
      <x:c r="A20" s="1" t="str">
        <x:v>Review interval (days)</x:v>
      </x:c>
      <x:c r="B20" s="6" t="n">
        <x:v>7</x:v>
      </x:c>
      <x:c r="C20" s="1"/>
      <x:c r="D20" s="1" t="str">
        <x:v>Circulation / placement</x:v>
      </x:c>
      <x:c r="E20" s="12" t="n">
        <x:f>IF(E11=0,0,E16/E11)</x:f>
        <x:v>3.4</x:v>
      </x:c>
      <x:c r="F20" s="1"/>
    </x:row>
    <x:row r="21" ht="24" customHeight="1">
      <x:c r="A21" s="1" t="str">
        <x:v>Replacement uncertainty (pieces)</x:v>
      </x:c>
      <x:c r="B21" s="6" t="n">
        <x:v>10</x:v>
      </x:c>
      <x:c r="C21" s="1"/>
      <x:c r="D21" s="1" t="str">
        <x:v>Continuous reorder point</x:v>
      </x:c>
      <x:c r="E21" s="7" t="n">
        <x:f>ROUNDUP(B18*B19,0)+B21</x:f>
        <x:v>28</x:v>
      </x:c>
      <x:c r="F21" s="1"/>
    </x:row>
    <x:row r="22" ht="24" customHeight="1">
      <x:c r="A22" s="1" t="str">
        <x:v>Accepted allocated stock (pieces)</x:v>
      </x:c>
      <x:c r="B22" s="6" t="n">
        <x:v>0</x:v>
      </x:c>
      <x:c r="C22" s="1"/>
      <x:c r="D22" s="1" t="str">
        <x:v>Existing coverage</x:v>
      </x:c>
      <x:c r="E22" s="7" t="n">
        <x:f>B22+B23</x:f>
        <x:v>0</x:v>
      </x:c>
      <x:c r="F22" s="1"/>
    </x:row>
    <x:row r="23" ht="24" customHeight="1">
      <x:c r="A23" s="1" t="str">
        <x:v>Eligible incoming stock (pieces)</x:v>
      </x:c>
      <x:c r="B23" s="6" t="n">
        <x:v>0</x:v>
      </x:c>
      <x:c r="C23" s="1"/>
      <x:c r="D23" s="1" t="str">
        <x:v>Opening target</x:v>
      </x:c>
      <x:c r="E23" s="7" t="n">
        <x:f>E16+E19</x:f>
        <x:v>303</x:v>
      </x:c>
      <x:c r="F23" s="1"/>
    </x:row>
    <x:row r="24" ht="24" customHeight="1">
      <x:c r="A24" s="1" t="str">
        <x:v>Pack size (pieces)</x:v>
      </x:c>
      <x:c r="B24" s="6" t="n">
        <x:v>12</x:v>
      </x:c>
      <x:c r="C24" s="1"/>
      <x:c r="D24" s="1" t="str">
        <x:v>Net opening need</x:v>
      </x:c>
      <x:c r="E24" s="7" t="n">
        <x:f>MAX(0,E23-E22)</x:f>
        <x:v>303</x:v>
      </x:c>
      <x:c r="F24" s="1"/>
    </x:row>
    <x:row r="25" ht="24" customHeight="1">
      <x:c r="A25" s="1" t="str">
        <x:v>Minimum order (pieces)</x:v>
      </x:c>
      <x:c r="B25" s="6" t="n">
        <x:v>0</x:v>
      </x:c>
      <x:c r="C25" s="1"/>
      <x:c r="D25" s="1" t="str">
        <x:v>Need after minimum</x:v>
      </x:c>
      <x:c r="E25" s="7" t="n">
        <x:f>IF(E24=0,0,MAX(E24,B25))</x:f>
        <x:v>303</x:v>
      </x:c>
      <x:c r="F25" s="1"/>
    </x:row>
    <x:row r="26" ht="24" customHeight="1">
      <x:c r="A26" s="1"/>
      <x:c r="B26" s="1"/>
      <x:c r="C26" s="1"/>
      <x:c r="D26" s="1" t="str">
        <x:v>Order quantity</x:v>
      </x:c>
      <x:c r="E26" s="7" t="n">
        <x:f>IF(COUNT(B11:B25)&lt;&gt;15,"Complete inputs",IF(OR(MIN(B11:B25)&lt;0,B24&lt;=0,MOD(B24,1)&lt;&gt;0),"Check inputs",ROUNDUP(E25/B24,0)*B24))</x:f>
        <x:v>312</x:v>
      </x:c>
      <x:c r="F26" s="1"/>
    </x:row>
    <x:row r="27" ht="24" customHeight="1">
      <x:c r="A27" s="10" t="str">
        <x:v>Yellow cells are editable. Example inputs are hypothetical.</x:v>
      </x:c>
      <x:c r="B27" s="10"/>
      <x:c r="C27" s="10"/>
      <x:c r="D27" s="10" t="str">
        <x:v>Commercial excess</x:v>
      </x:c>
      <x:c r="E27" s="11" t="n">
        <x:f>IF(ISNUMBER(E26),E26-E24,"Check inputs")</x:f>
        <x:v>9</x:v>
      </x:c>
      <x:c r="F27" s="10"/>
    </x:row>
    <x:row r="28" ht="24" customHeight="1">
      <x:c r="A28" s="10"/>
      <x:c r="B28" s="10"/>
      <x:c r="C28" s="10"/>
      <x:c r="D28" s="10" t="str">
        <x:v>Cartons</x:v>
      </x:c>
      <x:c r="E28" s="11" t="n">
        <x:f>IF(ISNUMBER(E26),E26/B24,"Check inputs")</x:f>
        <x:v>26</x:v>
      </x:c>
      <x:c r="F28" s="10"/>
    </x:row>
    <x:row r="29" ht="24" customHeight="1">
      <x:c r="A29" s="10" t="str">
        <x:v>Use one compatible SKU. Replace all example assumptions.</x:v>
      </x:c>
      <x:c r="B29" s="10"/>
      <x:c r="C29" s="10"/>
      <x:c r="D29" s="10"/>
      <x:c r="E29" s="10"/>
      <x:c r="F29" s="10"/>
    </x:row>
    <x:row r="30" ht="24" customHeight="1">
      <x:c r="A30" s="10" t="str">
        <x:v>Normal delay ends when finished pieces are ready for issue.</x:v>
      </x:c>
      <x:c r="B30" s="10"/>
      <x:c r="C30" s="10"/>
      <x:c r="D30" s="10"/>
      <x:c r="E30" s="10"/>
      <x:c r="F30" s="10"/>
    </x:row>
    <x:row r="31" ht="24" customHeight="1">
      <x:c r="A31" s="10" t="str">
        <x:v>Extra disruption days must exclude the normal return delay.</x:v>
      </x:c>
      <x:c r="B31" s="10"/>
      <x:c r="C31" s="10"/>
      <x:c r="D31" s="10"/>
      <x:c r="E31" s="10"/>
      <x:c r="F31" s="10"/>
    </x:row>
    <x:row r="32" ht="24" customHeight="1">
      <x:c r="A32" s="10" t="str">
        <x:v>Count only incoming pieces released before the need date.</x:v>
      </x:c>
      <x:c r="B32" s="10"/>
      <x:c r="C32" s="10"/>
      <x:c r="D32" s="10"/>
      <x:c r="E32" s="10"/>
      <x:c r="F32" s="10"/>
    </x:row>
    <x:row r="33" ht="24" customHeight="1">
      <x:c r="A33" s="10" t="str">
        <x:v>Permanent losses are pieces/day, not all laundry issues.</x:v>
      </x:c>
      <x:c r="B33" s="10"/>
      <x:c r="C33" s="10"/>
      <x:c r="D33" s="10"/>
      <x:c r="E33" s="10"/>
      <x:c r="F33" s="10"/>
    </x:row>
    <x:row r="34" ht="24" customHeight="1">
      <x:c r="A34" s="10" t="str">
        <x:v>Reorder point applies to replacement reserve inventory only.</x:v>
      </x:c>
      <x:c r="B34" s="10"/>
      <x:c r="C34" s="10"/>
      <x:c r="D34" s="10"/>
      <x:c r="E34" s="10"/>
      <x:c r="F34" s="10"/>
    </x:row>
    <x:row r="35" ht="24" customHeight="1">
      <x:c r="A35" s="10" t="str">
        <x:v>Model assumes steady flow; validate peak issue/return timing.</x:v>
      </x:c>
      <x:c r="B35" s="10"/>
      <x:c r="C35" s="10"/>
      <x:c r="D35" s="10"/>
      <x:c r="E35" s="10"/>
      <x:c r="F35" s="10"/>
    </x:row>
    <x:row r="36" ht="24" customHeight="1">
      <x:c r="A36" s="10" t="str">
        <x:v>Inputs must be nonnegative; pack size must be a positive integer.</x:v>
      </x:c>
      <x:c r="B36" s="10"/>
      <x:c r="C36" s="10"/>
      <x:c r="D36" s="10"/>
      <x:c r="E36" s="10"/>
      <x:c r="F36" s="10"/>
    </x:row>
    <x:row r="37" ht="24" customHeight="1">
      <x:c r="A37" s="10" t="str">
        <x:v>Room, bed, piece, reserve and stock counts must be whole numbers.</x:v>
      </x:c>
      <x:c r="B37" s="10"/>
      <x:c r="C37" s="10"/>
      <x:c r="D37" s="10"/>
      <x:c r="E37" s="10"/>
      <x:c r="F37" s="10"/>
    </x:row>
    <x:row r="38" ht="24" customHeight="1">
      <x:c r="A38" s="10" t="str">
        <x:v>Source: illustrative assumptions and method in the accompanying article.</x:v>
      </x:c>
      <x:c r="B38" s="10"/>
      <x:c r="C38" s="10"/>
      <x:c r="D38" s="10"/>
      <x:c r="E38" s="10"/>
      <x:c r="F38" s="10"/>
    </x:row>
  </x:sheetData>
  <x:dataValidations count="4">
    <x:dataValidation type="whole" operator="between" sqref="B24">
      <x:formula1>1</x:formula1>
      <x:formula2>1000000</x:formula2>
    </x:dataValidation>
    <x:dataValidation type="whole" operator="between" sqref="B11:B13">
      <x:formula1>0</x:formula1>
      <x:formula2>1000000</x:formula2>
    </x:dataValidation>
    <x:dataValidation type="whole" operator="between" sqref="B21:B23">
      <x:formula1>0</x:formula1>
      <x:formula2>1000000</x:formula2>
    </x:dataValidation>
    <x:dataValidation type="whole" operator="between" sqref="B25">
      <x:formula1>0</x:formula1>
      <x:formula2>1000000</x:formula2>
    </x:dataValidation>
  </x:dataValidations>
  <x:pageMargins left="0.7" right="0.7" top="0.75" bottom="0.75" header="0.3" footer="0.3"/>
</x:worksheet>
</file>