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8d5e3e49a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id Summary" sheetId="1" r:id="Re227d400c96c4cff"/>
    <x:sheet xmlns:r="http://schemas.openxmlformats.org/officeDocument/2006/relationships" name="Bid Inputs" sheetId="2" r:id="R7fd42302a8604c26"/>
    <x:sheet xmlns:r="http://schemas.openxmlformats.org/officeDocument/2006/relationships" name="Scoring Guide" sheetId="3" r:id="R5d8cd63428fd43cf"/>
    <x:sheet xmlns:r="http://schemas.openxmlformats.org/officeDocument/2006/relationships" name="Clarification Log" sheetId="4" r:id="R9eb1f2db5b934e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$#,##0.00"/>
    <x:numFmt numFmtId="201" formatCode="0.0"/>
    <x:numFmt numFmtId="202" formatCode="0.0%"/>
    <x:numFmt numFmtId="203" formatCode="#,##0"/>
    <x:numFmt numFmtId="204" formatCode="yyyy-mm-dd"/>
  </x:numFmts>
  <x:fonts count="5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33333"/>
      <x:name val="Carlito"/>
    </x:font>
    <x:font>
      <x:b/>
      <x:sz val="11"/>
      <x:color rgb="FF242424"/>
      <x:name val="Carlito"/>
    </x:font>
    <x:font>
      <x:b/>
      <x:sz val="11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242424"/>
      </x:patternFill>
    </x:fill>
    <x:fill>
      <x:patternFill patternType="solid">
        <x:fgColor rgb="FFFFF8DA"/>
      </x:patternFill>
    </x:fill>
    <x:fill>
      <x:patternFill patternType="solid">
        <x:fgColor rgb="FFF4C542"/>
      </x:patternFill>
    </x:fill>
    <x:fill>
      <x:patternFill patternType="solid">
        <x:fgColor rgb="FFF2F2F2"/>
      </x:patternFill>
    </x:fill>
    <x:fill>
      <x:patternFill patternType="solid">
        <x:fgColor rgb="FFDDEBF7"/>
      </x:patternFill>
    </x:fill>
    <x:fill>
      <x:patternFill patternType="solid">
        <x:fgColor rgb="FFFFF2CC"/>
      </x:patternFill>
    </x:fill>
  </x:fills>
  <x:borders count="7">
    <x:border/>
    <x:border>
      <x:left style="medium">
        <x:color rgb="FF242424"/>
      </x:left>
      <x:top style="medium">
        <x:color rgb="FF242424"/>
      </x:top>
      <x:bottom style="medium">
        <x:color rgb="FF242424"/>
      </x:bottom>
    </x:border>
    <x:border>
      <x:top style="medium">
        <x:color rgb="FF242424"/>
      </x:top>
      <x:bottom style="medium">
        <x:color rgb="FF242424"/>
      </x:bottom>
    </x:border>
    <x:border>
      <x:right style="medium">
        <x:color rgb="FF242424"/>
      </x:right>
      <x:top style="medium">
        <x:color rgb="FF242424"/>
      </x:top>
      <x:bottom style="medium">
        <x:color rgb="FF242424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rgb="FFE3E3E3"/>
      </x:left>
      <x:right style="thin">
        <x:color rgb="FFE3E3E3"/>
      </x:right>
      <x:top style="thin">
        <x:color rgb="FFE3E3E3"/>
      </x:top>
      <x:bottom style="thin">
        <x:color rgb="FFE3E3E3"/>
      </x:bottom>
    </x:border>
    <x:border>
      <x:left style="thin">
        <x:color rgb="FFE5E5E5"/>
      </x:left>
      <x:right style="thin">
        <x:color rgb="FFE5E5E5"/>
      </x:right>
      <x:top style="thin">
        <x:color rgb="FFE5E5E5"/>
      </x:top>
      <x:bottom style="thin">
        <x:color rgb="FFE5E5E5"/>
      </x:bottom>
    </x:border>
  </x:borders>
  <x:cellStyleXfs count="1">
    <x:xf numFmtId="0" fontId="0" fillId="0" borderId="0"/>
  </x:cellStyleXfs>
  <x:cellXfs count="62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2" xfId="0" applyNumberFormat="1" applyFont="1" applyFill="1" applyBorder="1" applyAlignment="1">
      <x:alignment wrapText="1"/>
    </x:xf>
    <x:xf numFmtId="0" fontId="3" fillId="4" borderId="3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2" xfId="0" applyNumberFormat="1" applyFont="1" applyFill="1" applyBorder="1" applyAlignment="1">
      <x:alignment horizontal="center" wrapText="1"/>
    </x:xf>
    <x:xf numFmtId="0" fontId="3" fillId="4" borderId="3" xfId="0" applyNumberFormat="1" applyFont="1" applyFill="1" applyBorder="1" applyAlignment="1">
      <x:alignment horizontal="center" wrapText="1"/>
    </x:xf>
    <x:xf numFmtId="0" fontId="0" fillId="0" borderId="4" xfId="0" applyNumberFormat="1" applyFont="1" applyFill="1" applyBorder="1"/>
    <x:xf numFmtId="200" fontId="0" fillId="0" borderId="4" xfId="0" applyNumberFormat="1" applyFont="1" applyFill="1" applyBorder="1"/>
    <x:xf numFmtId="201" fontId="0" fillId="0" borderId="4" xfId="0" applyNumberFormat="1" applyFont="1" applyFill="1" applyBorder="1"/>
    <x:xf numFmtId="0" fontId="0" fillId="5" borderId="0" xfId="0" applyNumberFormat="1" applyFont="1" applyFill="1" applyBorder="1"/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0" fillId="0" borderId="5" xfId="0" applyNumberFormat="1" applyFont="1" applyFill="1" applyBorder="1" applyAlignment="1">
      <x:alignment wrapText="1"/>
    </x:xf>
    <x:xf numFmtId="0" fontId="0" fillId="6" borderId="5" xfId="0" applyNumberFormat="1" applyFont="1" applyFill="1" applyBorder="1"/>
    <x:xf numFmtId="202" fontId="0" fillId="6" borderId="5" xfId="0" applyNumberFormat="1" applyFont="1" applyFill="1" applyBorder="1"/>
    <x:xf numFmtId="200" fontId="0" fillId="6" borderId="5" xfId="0" applyNumberFormat="1" applyFont="1" applyFill="1" applyBorder="1"/>
    <x:xf numFmtId="203" fontId="0" fillId="6" borderId="5" xfId="0" applyNumberFormat="1" applyFont="1" applyFill="1" applyBorder="1"/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4" fillId="7" borderId="1" xfId="0" applyNumberFormat="1" applyFont="1" applyFill="1" applyBorder="1"/>
    <x:xf numFmtId="0" fontId="4" fillId="7" borderId="2" xfId="0" applyNumberFormat="1" applyFont="1" applyFill="1" applyBorder="1"/>
    <x:xf numFmtId="0" fontId="4" fillId="7" borderId="3" xfId="0" applyNumberFormat="1" applyFont="1" applyFill="1" applyBorder="1"/>
    <x:xf numFmtId="201" fontId="0" fillId="6" borderId="5" xfId="0" applyNumberFormat="1" applyFont="1" applyFill="1" applyBorder="1"/>
    <x:xf numFmtId="201" fontId="0" fillId="0" borderId="0" xfId="0" applyNumberFormat="1" applyFont="1" applyFill="1" applyBorder="1"/>
    <x:xf numFmtId="201" fontId="4" fillId="7" borderId="2" xfId="0" applyNumberFormat="1" applyFont="1" applyFill="1" applyBorder="1"/>
    <x:xf numFmtId="201" fontId="4" fillId="7" borderId="3" xfId="0" applyNumberFormat="1" applyFont="1" applyFill="1" applyBorder="1"/>
    <x:xf numFmtId="0" fontId="3" fillId="4" borderId="0" xfId="0" applyNumberFormat="1" applyFont="1" applyFill="1" applyBorder="1" applyAlignment="1">
      <x:alignment vertical="center" wrapText="1"/>
    </x:xf>
    <x:xf numFmtId="0" fontId="0" fillId="0" borderId="5" xfId="0" applyNumberFormat="1" applyFont="1" applyFill="1" applyBorder="1" applyAlignment="1">
      <x:alignment vertical="center" wrapText="1"/>
    </x:xf>
    <x:xf numFmtId="0" fontId="0" fillId="6" borderId="5" xfId="0" applyNumberFormat="1" applyFont="1" applyFill="1" applyBorder="1" applyAlignment="1">
      <x:alignment vertical="center"/>
    </x:xf>
    <x:xf numFmtId="200" fontId="0" fillId="6" borderId="5" xfId="0" applyNumberFormat="1" applyFont="1" applyFill="1" applyBorder="1" applyAlignment="1">
      <x:alignment vertical="center"/>
    </x:xf>
    <x:xf numFmtId="203" fontId="0" fillId="6" borderId="5" xfId="0" applyNumberFormat="1" applyFont="1" applyFill="1" applyBorder="1" applyAlignment="1">
      <x:alignment vertical="center"/>
    </x:xf>
    <x:xf numFmtId="202" fontId="0" fillId="6" borderId="5" xfId="0" applyNumberFormat="1" applyFont="1" applyFill="1" applyBorder="1" applyAlignment="1">
      <x:alignment vertical="center"/>
    </x:xf>
    <x:xf numFmtId="201" fontId="0" fillId="6" borderId="5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/>
    </x:xf>
    <x:xf numFmtId="201" fontId="0" fillId="0" borderId="0" xfId="0" applyNumberFormat="1" applyFont="1" applyFill="1" applyBorder="1" applyAlignment="1">
      <x:alignment vertical="center"/>
    </x:xf>
    <x:xf numFmtId="0" fontId="4" fillId="7" borderId="1" xfId="0" applyNumberFormat="1" applyFont="1" applyFill="1" applyBorder="1" applyAlignment="1">
      <x:alignment vertical="center"/>
    </x:xf>
    <x:xf numFmtId="0" fontId="4" fillId="7" borderId="2" xfId="0" applyNumberFormat="1" applyFont="1" applyFill="1" applyBorder="1" applyAlignment="1">
      <x:alignment vertical="center"/>
    </x:xf>
    <x:xf numFmtId="201" fontId="4" fillId="7" borderId="2" xfId="0" applyNumberFormat="1" applyFont="1" applyFill="1" applyBorder="1" applyAlignment="1">
      <x:alignment vertical="center"/>
    </x:xf>
    <x:xf numFmtId="201" fontId="4" fillId="7" borderId="3" xfId="0" applyNumberFormat="1" applyFont="1" applyFill="1" applyBorder="1" applyAlignment="1">
      <x:alignment vertical="center"/>
    </x:xf>
    <x:xf numFmtId="0" fontId="0" fillId="0" borderId="4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vertical="top" wrapText="1"/>
    </x:xf>
    <x:xf numFmtId="204" fontId="0" fillId="0" borderId="0" xfId="0" applyNumberFormat="1" applyFont="1" applyFill="1" applyBorder="1"/>
    <x:xf numFmtId="0" fontId="3" fillId="4" borderId="6" xfId="0" applyNumberFormat="1" applyFont="1" applyFill="1" applyBorder="1" applyAlignment="1">
      <x:alignment wrapText="1"/>
    </x:xf>
    <x:xf numFmtId="0" fontId="0" fillId="0" borderId="6" xfId="0" applyNumberFormat="1" applyFont="1" applyFill="1" applyBorder="1"/>
    <x:xf numFmtId="204" fontId="0" fillId="0" borderId="6" xfId="0" applyNumberFormat="1" applyFont="1" applyFill="1" applyBorder="1"/>
    <x:xf numFmtId="0" fontId="0" fillId="0" borderId="6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ac859d4f904be4" /><Relationship Type="http://schemas.openxmlformats.org/officeDocument/2006/relationships/theme" Target="/xl/theme/theme1.xml" Id="R622d90d9732a42b7" /><Relationship Type="http://schemas.openxmlformats.org/officeDocument/2006/relationships/sharedStrings" Target="/xl/sharedStrings.xml" Id="R00d21baaa3b54304" /><Relationship Type="http://schemas.openxmlformats.org/officeDocument/2006/relationships/worksheet" Target="/xl/worksheets/sheet1.xml" Id="Re227d400c96c4cff" /><Relationship Type="http://schemas.openxmlformats.org/officeDocument/2006/relationships/worksheet" Target="/xl/worksheets/sheet2.xml" Id="R7fd42302a8604c26" /><Relationship Type="http://schemas.openxmlformats.org/officeDocument/2006/relationships/worksheet" Target="/xl/worksheets/sheet3.xml" Id="R5d8cd63428fd43cf" /><Relationship Type="http://schemas.openxmlformats.org/officeDocument/2006/relationships/worksheet" Target="/xl/worksheets/sheet4.xml" Id="R9eb1f2db5b934ef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6" hidden="0" customWidth="1"/>
  </x:cols>
  <x:sheetData>
    <x:row r="1" ht="34" customHeight="1">
      <x:c r="A1" s="3" t="str">
        <x:v>Guest Room Supplies Bid Normalization Workbook</x:v>
      </x:c>
      <x:c r="B1" s="3"/>
      <x:c r="C1" s="3"/>
      <x:c r="D1" s="3"/>
      <x:c r="E1" s="3"/>
      <x:c r="F1" s="3"/>
      <x:c r="G1" s="3"/>
      <x:c r="H1" s="3"/>
    </x:row>
    <x:row r="2" ht="36" customHeight="1">
      <x:c r="A2" s="6" t="str">
        <x:v>Compare suppliers on a common specification, pack basis, delivered cost, and warranty structure. Replace the blue input cells with project data.</x:v>
      </x:c>
      <x:c r="B2" s="6"/>
      <x:c r="C2" s="6"/>
      <x:c r="D2" s="6"/>
      <x:c r="E2" s="6"/>
      <x:c r="F2" s="6"/>
      <x:c r="G2" s="6"/>
      <x:c r="H2" s="6"/>
    </x:row>
    <x:row r="4" ht="34" customHeight="1">
      <x:c r="A4" s="15" t="str">
        <x:v>Supplier</x:v>
      </x:c>
      <x:c r="B4" s="16" t="str">
        <x:v>Critical Gates</x:v>
      </x:c>
      <x:c r="C4" s="16" t="str">
        <x:v>Delivered Cost / Usable Unit</x:v>
      </x:c>
      <x:c r="D4" s="16" t="str">
        <x:v>Weighted Score</x:v>
      </x:c>
      <x:c r="E4" s="16" t="str">
        <x:v>Quality Score</x:v>
      </x:c>
      <x:c r="F4" s="16" t="str">
        <x:v>Warranty Score</x:v>
      </x:c>
      <x:c r="G4" s="16" t="str">
        <x:v>Open Clarifications</x:v>
      </x:c>
      <x:c r="H4" s="17" t="str">
        <x:v>Decision</x:v>
      </x:c>
    </x:row>
    <x:row r="5" ht="25" customHeight="1">
      <x:c r="A5" s="18" t="str">
        <x:v>Supplier A</x:v>
      </x:c>
      <x:c r="B5" s="18" t="str">
        <x:f>IF(COUNTIF('Bid Inputs'!$D$4:$D$12,"Fail")&gt;0,"FAIL","PASS")</x:f>
        <x:v>PASS</x:v>
      </x:c>
      <x:c r="C5" s="19" t="n">
        <x:f>'Bid Inputs'!D28</x:f>
        <x:v>103.36700336700336</x:v>
      </x:c>
      <x:c r="D5" s="20" t="n">
        <x:f>'Bid Inputs'!D48</x:f>
        <x:v>91</x:v>
      </x:c>
      <x:c r="E5" s="20" t="n">
        <x:f>'Bid Inputs'!D35</x:f>
        <x:v>90</x:v>
      </x:c>
      <x:c r="F5" s="20" t="n">
        <x:f>'Bid Inputs'!D38</x:f>
        <x:v>80</x:v>
      </x:c>
      <x:c r="G5" s="18" t="n">
        <x:f>COUNTIFS('Clarification Log'!$B$5:$B$104,A5,'Clarification Log'!$F$5:$F$104,"&lt;&gt;Closed",'Clarification Log'!$A$5:$A$104,"&lt;&gt;")</x:f>
        <x:v>0</x:v>
      </x:c>
      <x:c r="H5" s="18" t="str">
        <x:f>IF(B5="FAIL","Do not award",IF(G5&gt;0,"Clarify",IF(D5=MAX($D$5:$D$7),"Leading","Review")))</x:f>
        <x:v>Review</x:v>
      </x:c>
    </x:row>
    <x:row r="6" ht="25" customHeight="1">
      <x:c r="A6" s="18" t="str">
        <x:v>Supplier B</x:v>
      </x:c>
      <x:c r="B6" s="18" t="str">
        <x:f>IF(COUNTIF('Bid Inputs'!$E$4:$E$12,"Fail")&gt;0,"FAIL","PASS")</x:f>
        <x:v>PASS</x:v>
      </x:c>
      <x:c r="C6" s="19" t="n">
        <x:f>'Bid Inputs'!E28</x:f>
        <x:v>109.375</x:v>
      </x:c>
      <x:c r="D6" s="20" t="n">
        <x:f>'Bid Inputs'!E48</x:f>
        <x:v>76.35209235209234</x:v>
      </x:c>
      <x:c r="E6" s="20" t="n">
        <x:f>'Bid Inputs'!E35</x:f>
        <x:v>80</x:v>
      </x:c>
      <x:c r="F6" s="20" t="n">
        <x:f>'Bid Inputs'!E38</x:f>
        <x:v>60</x:v>
      </x:c>
      <x:c r="G6" s="18" t="n">
        <x:f>COUNTIFS('Clarification Log'!$B$5:$B$104,A6,'Clarification Log'!$F$5:$F$104,"&lt;&gt;Closed",'Clarification Log'!$A$5:$A$104,"&lt;&gt;")</x:f>
        <x:v>1</x:v>
      </x:c>
      <x:c r="H6" s="18" t="str">
        <x:f>IF(B6="FAIL","Do not award",IF(G6&gt;0,"Clarify",IF(D6=MAX($D$5:$D$7),"Leading","Review")))</x:f>
        <x:v>Clarify</x:v>
      </x:c>
    </x:row>
    <x:row r="7" ht="25" customHeight="1">
      <x:c r="A7" s="18" t="str">
        <x:v>Supplier C</x:v>
      </x:c>
      <x:c r="B7" s="18" t="str">
        <x:f>IF(COUNTIF('Bid Inputs'!$F$4:$F$12,"Fail")&gt;0,"FAIL","PASS")</x:f>
        <x:v>PASS</x:v>
      </x:c>
      <x:c r="C7" s="19" t="n">
        <x:f>'Bid Inputs'!F28</x:f>
        <x:v>105.28764805414552</x:v>
      </x:c>
      <x:c r="D7" s="20" t="n">
        <x:f>'Bid Inputs'!F48</x:f>
        <x:v>95.45274358693402</x:v>
      </x:c>
      <x:c r="E7" s="20" t="n">
        <x:f>'Bid Inputs'!F35</x:f>
        <x:v>100</x:v>
      </x:c>
      <x:c r="F7" s="20" t="n">
        <x:f>'Bid Inputs'!F38</x:f>
        <x:v>100</x:v>
      </x:c>
      <x:c r="G7" s="18" t="n">
        <x:f>COUNTIFS('Clarification Log'!$B$5:$B$104,A7,'Clarification Log'!$F$5:$F$104,"&lt;&gt;Closed",'Clarification Log'!$A$5:$A$104,"&lt;&gt;")</x:f>
        <x:v>2</x:v>
      </x:c>
      <x:c r="H7" s="18" t="str">
        <x:f>IF(B7="FAIL","Do not award",IF(G7&gt;0,"Clarify",IF(D7=MAX($D$5:$D$7),"Leading","Review")))</x:f>
        <x:v>Clarify</x:v>
      </x:c>
    </x:row>
    <x:row r="10" ht="38" customHeight="1">
      <x:c r="A10" s="23" t="str">
        <x:v>Decision rule: critical gates override every score. Among passing bids, compare normalized delivered cost and weighted evidence, then close material clarifications before award.</x:v>
      </x:c>
      <x:c r="B10" s="23"/>
      <x:c r="C10" s="23"/>
      <x:c r="D10" s="23"/>
      <x:c r="E10" s="23"/>
      <x:c r="F10" s="23"/>
      <x:c r="G10" s="23"/>
      <x:c r="H10" s="23"/>
    </x:row>
  </x:sheetData>
  <x:mergeCells>
    <x:mergeCell ref="A1:H1"/>
    <x:mergeCell ref="A2:H2"/>
    <x:mergeCell ref="A10:H1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38" hidden="0" customWidth="1"/>
    <x:col min="3" max="3" width="20" hidden="0" customWidth="1"/>
    <x:col min="4" max="4" width="16" hidden="0" customWidth="1"/>
    <x:col min="5" max="5" width="16" hidden="0" customWidth="1"/>
    <x:col min="6" max="6" width="16" hidden="0" customWidth="1"/>
  </x:cols>
  <x:sheetData>
    <x:row r="1" ht="34" customHeight="1">
      <x:c r="A1" s="2" t="str">
        <x:v>Bid Inputs and Normalized Calculations</x:v>
      </x:c>
      <x:c r="B1" s="2"/>
      <x:c r="C1" s="2"/>
      <x:c r="D1" s="2"/>
      <x:c r="E1" s="2"/>
      <x:c r="F1" s="2"/>
    </x:row>
    <x:row r="3" ht="30" customHeight="1">
      <x:c r="A3" s="41" t="str">
        <x:v>Section</x:v>
      </x:c>
      <x:c r="B3" s="41" t="str">
        <x:v>Field / Criterion</x:v>
      </x:c>
      <x:c r="C3" s="41" t="str">
        <x:v>Unit / Rule</x:v>
      </x:c>
      <x:c r="D3" s="41" t="str">
        <x:v>Supplier A</x:v>
      </x:c>
      <x:c r="E3" s="41" t="str">
        <x:v>Supplier B</x:v>
      </x:c>
      <x:c r="F3" s="41" t="str">
        <x:v>Supplier C</x:v>
      </x:c>
    </x:row>
    <x:row r="4">
      <x:c r="A4" s="42" t="str">
        <x:v>Critical gates</x:v>
      </x:c>
      <x:c r="B4" s="42" t="str">
        <x:v>Exact specification / approved equivalent</x:v>
      </x:c>
      <x:c r="C4" s="42" t="str">
        <x:v>Pass/Fail</x:v>
      </x:c>
      <x:c r="D4" s="43" t="str">
        <x:v>Pass</x:v>
      </x:c>
      <x:c r="E4" s="43" t="str">
        <x:v>Pass</x:v>
      </x:c>
      <x:c r="F4" s="43" t="str">
        <x:v>Pass</x:v>
      </x:c>
    </x:row>
    <x:row r="5">
      <x:c r="A5" s="42" t="str">
        <x:v>Critical gates</x:v>
      </x:c>
      <x:c r="B5" s="42" t="str">
        <x:v>Destination-market safety / mandatory requirement</x:v>
      </x:c>
      <x:c r="C5" s="42" t="str">
        <x:v>Pass/Fail</x:v>
      </x:c>
      <x:c r="D5" s="43" t="str">
        <x:v>Pass</x:v>
      </x:c>
      <x:c r="E5" s="43" t="str">
        <x:v>Pass</x:v>
      </x:c>
      <x:c r="F5" s="43" t="str">
        <x:v>Pass</x:v>
      </x:c>
    </x:row>
    <x:row r="6">
      <x:c r="A6" s="42" t="str">
        <x:v>Critical gates</x:v>
      </x:c>
      <x:c r="B6" s="42" t="str">
        <x:v>Room, fixture, consumable, and utility compatibility</x:v>
      </x:c>
      <x:c r="C6" s="42" t="str">
        <x:v>Pass/Fail</x:v>
      </x:c>
      <x:c r="D6" s="43" t="str">
        <x:v>Pass</x:v>
      </x:c>
      <x:c r="E6" s="43" t="str">
        <x:v>Pass</x:v>
      </x:c>
      <x:c r="F6" s="43" t="str">
        <x:v>Pass</x:v>
      </x:c>
    </x:row>
    <x:row r="7">
      <x:c r="A7" s="42" t="str">
        <x:v>Critical gates</x:v>
      </x:c>
      <x:c r="B7" s="42" t="str">
        <x:v>Required delivery window is feasible</x:v>
      </x:c>
      <x:c r="C7" s="42" t="str">
        <x:v>Pass/Fail</x:v>
      </x:c>
      <x:c r="D7" s="43" t="str">
        <x:v>Pass</x:v>
      </x:c>
      <x:c r="E7" s="43" t="str">
        <x:v>Pass</x:v>
      </x:c>
      <x:c r="F7" s="43" t="str">
        <x:v>Pass</x:v>
      </x:c>
    </x:row>
    <x:row r="8">
      <x:c r="A8" s="42" t="str">
        <x:v>Critical gates</x:v>
      </x:c>
      <x:c r="B8" s="42" t="str">
        <x:v>Supplier accepts inspection and change control</x:v>
      </x:c>
      <x:c r="C8" s="42" t="str">
        <x:v>Pass/Fail</x:v>
      </x:c>
      <x:c r="D8" s="43" t="str">
        <x:v>Pass</x:v>
      </x:c>
      <x:c r="E8" s="43" t="str">
        <x:v>Pass</x:v>
      </x:c>
      <x:c r="F8" s="43" t="str">
        <x:v>Pass</x:v>
      </x:c>
    </x:row>
    <x:row r="9">
      <x:c r="A9" s="42" t="str">
        <x:v>Critical gates</x:v>
      </x:c>
      <x:c r="B9" s="42" t="str">
        <x:v>Quoted model, revision, finish, accessories identified</x:v>
      </x:c>
      <x:c r="C9" s="42" t="str">
        <x:v>Pass/Fail</x:v>
      </x:c>
      <x:c r="D9" s="43" t="str">
        <x:v>Pass</x:v>
      </x:c>
      <x:c r="E9" s="43" t="str">
        <x:v>Pass</x:v>
      </x:c>
      <x:c r="F9" s="43" t="str">
        <x:v>Pass</x:v>
      </x:c>
    </x:row>
    <x:row r="10">
      <x:c r="A10" s="42" t="str">
        <x:v>Critical gates</x:v>
      </x:c>
      <x:c r="B10" s="42" t="str">
        <x:v>Warranty terms supplied in writing</x:v>
      </x:c>
      <x:c r="C10" s="42" t="str">
        <x:v>Pass/Fail</x:v>
      </x:c>
      <x:c r="D10" s="43" t="str">
        <x:v>Pass</x:v>
      </x:c>
      <x:c r="E10" s="43" t="str">
        <x:v>Pass</x:v>
      </x:c>
      <x:c r="F10" s="43" t="str">
        <x:v>Pass</x:v>
      </x:c>
    </x:row>
    <x:row r="11">
      <x:c r="A11" s="42" t="str">
        <x:v>Critical gates</x:v>
      </x:c>
      <x:c r="B11" s="42" t="str">
        <x:v>Packaging protects product and supports receiving</x:v>
      </x:c>
      <x:c r="C11" s="42" t="str">
        <x:v>Pass/Fail</x:v>
      </x:c>
      <x:c r="D11" s="43" t="str">
        <x:v>Pass</x:v>
      </x:c>
      <x:c r="E11" s="43" t="str">
        <x:v>Pass</x:v>
      </x:c>
      <x:c r="F11" s="43" t="str">
        <x:v>Pass</x:v>
      </x:c>
    </x:row>
    <x:row r="12">
      <x:c r="A12" s="42" t="str">
        <x:v>Critical gates</x:v>
      </x:c>
      <x:c r="B12" s="42" t="str">
        <x:v>Required documents and traceability available</x:v>
      </x:c>
      <x:c r="C12" s="42" t="str">
        <x:v>Pass/Fail</x:v>
      </x:c>
      <x:c r="D12" s="43" t="str">
        <x:v>Pass</x:v>
      </x:c>
      <x:c r="E12" s="43" t="str">
        <x:v>Pass</x:v>
      </x:c>
      <x:c r="F12" s="43" t="str">
        <x:v>Pass</x:v>
      </x:c>
    </x:row>
    <x:row r="13">
      <x:c r="A13" s="42" t="str">
        <x:v>Commercial inputs</x:v>
      </x:c>
      <x:c r="B13" s="42" t="str">
        <x:v>Quoted goods total</x:v>
      </x:c>
      <x:c r="C13" s="42" t="str">
        <x:v>Currency amount</x:v>
      </x:c>
      <x:c r="D13" s="44" t="n">
        <x:v>100000</x:v>
      </x:c>
      <x:c r="E13" s="44" t="n">
        <x:v>98000</x:v>
      </x:c>
      <x:c r="F13" s="44" t="n">
        <x:v>102000</x:v>
      </x:c>
    </x:row>
    <x:row r="14">
      <x:c r="A14" s="42" t="str">
        <x:v>Commercial inputs</x:v>
      </x:c>
      <x:c r="B14" s="42" t="str">
        <x:v>Mandatory options / accessories</x:v>
      </x:c>
      <x:c r="C14" s="42" t="str">
        <x:v>Currency amount</x:v>
      </x:c>
      <x:c r="D14" s="44" t="n">
        <x:v>3000</x:v>
      </x:c>
      <x:c r="E14" s="44" t="n">
        <x:v>6500</x:v>
      </x:c>
      <x:c r="F14" s="44" t="n">
        <x:v>2000</x:v>
      </x:c>
    </x:row>
    <x:row r="15">
      <x:c r="A15" s="42" t="str">
        <x:v>Commercial inputs</x:v>
      </x:c>
      <x:c r="B15" s="42" t="str">
        <x:v>Tooling, artwork, samples, testing</x:v>
      </x:c>
      <x:c r="C15" s="42" t="str">
        <x:v>Currency amount</x:v>
      </x:c>
      <x:c r="D15" s="44" t="n">
        <x:v>1500</x:v>
      </x:c>
      <x:c r="E15" s="44" t="n">
        <x:v>500</x:v>
      </x:c>
      <x:c r="F15" s="44" t="n">
        <x:v>1000</x:v>
      </x:c>
    </x:row>
    <x:row r="16">
      <x:c r="A16" s="42" t="str">
        <x:v>Commercial inputs</x:v>
      </x:c>
      <x:c r="B16" s="42" t="str">
        <x:v>Origin handling / consolidation</x:v>
      </x:c>
      <x:c r="C16" s="42" t="str">
        <x:v>Currency amount</x:v>
      </x:c>
      <x:c r="D16" s="44" t="n">
        <x:v>2200</x:v>
      </x:c>
      <x:c r="E16" s="44" t="n">
        <x:v>1800</x:v>
      </x:c>
      <x:c r="F16" s="44" t="n">
        <x:v>2500</x:v>
      </x:c>
    </x:row>
    <x:row r="17">
      <x:c r="A17" s="42" t="str">
        <x:v>Commercial inputs</x:v>
      </x:c>
      <x:c r="B17" s="42" t="str">
        <x:v>International freight</x:v>
      </x:c>
      <x:c r="C17" s="42" t="str">
        <x:v>Currency amount</x:v>
      </x:c>
      <x:c r="D17" s="44" t="n">
        <x:v>9000</x:v>
      </x:c>
      <x:c r="E17" s="44" t="n">
        <x:v>11000</x:v>
      </x:c>
      <x:c r="F17" s="44" t="n">
        <x:v>8500</x:v>
      </x:c>
    </x:row>
    <x:row r="18">
      <x:c r="A18" s="42" t="str">
        <x:v>Commercial inputs</x:v>
      </x:c>
      <x:c r="B18" s="42" t="str">
        <x:v>Cargo insurance</x:v>
      </x:c>
      <x:c r="C18" s="42" t="str">
        <x:v>Currency amount</x:v>
      </x:c>
      <x:c r="D18" s="44" t="n">
        <x:v>700</x:v>
      </x:c>
      <x:c r="E18" s="44" t="n">
        <x:v>0</x:v>
      </x:c>
      <x:c r="F18" s="44" t="n">
        <x:v>650</x:v>
      </x:c>
    </x:row>
    <x:row r="19">
      <x:c r="A19" s="42" t="str">
        <x:v>Commercial inputs</x:v>
      </x:c>
      <x:c r="B19" s="42" t="str">
        <x:v>Destination charges / brokerage</x:v>
      </x:c>
      <x:c r="C19" s="42" t="str">
        <x:v>Currency amount</x:v>
      </x:c>
      <x:c r="D19" s="44" t="n">
        <x:v>2600</x:v>
      </x:c>
      <x:c r="E19" s="44" t="n">
        <x:v>1800</x:v>
      </x:c>
      <x:c r="F19" s="44" t="n">
        <x:v>2900</x:v>
      </x:c>
    </x:row>
    <x:row r="20">
      <x:c r="A20" s="42" t="str">
        <x:v>Commercial inputs</x:v>
      </x:c>
      <x:c r="B20" s="42" t="str">
        <x:v>Duty / import tax included in model</x:v>
      </x:c>
      <x:c r="C20" s="42" t="str">
        <x:v>Currency amount</x:v>
      </x:c>
      <x:c r="D20" s="44" t="n">
        <x:v>4500</x:v>
      </x:c>
      <x:c r="E20" s="44" t="n">
        <x:v>0</x:v>
      </x:c>
      <x:c r="F20" s="44" t="n">
        <x:v>4700</x:v>
      </x:c>
    </x:row>
    <x:row r="21">
      <x:c r="A21" s="42" t="str">
        <x:v>Commercial inputs</x:v>
      </x:c>
      <x:c r="B21" s="42" t="str">
        <x:v>Final-mile delivery / appointment / unloading</x:v>
      </x:c>
      <x:c r="C21" s="42" t="str">
        <x:v>Currency amount</x:v>
      </x:c>
      <x:c r="D21" s="44" t="n">
        <x:v>1800</x:v>
      </x:c>
      <x:c r="E21" s="44" t="n">
        <x:v>3200</x:v>
      </x:c>
      <x:c r="F21" s="44" t="n">
        <x:v>1600</x:v>
      </x:c>
    </x:row>
    <x:row r="22">
      <x:c r="A22" s="42" t="str">
        <x:v>Commercial inputs</x:v>
      </x:c>
      <x:c r="B22" s="42" t="str">
        <x:v>Expected deviation correction / buyer-side work</x:v>
      </x:c>
      <x:c r="C22" s="42" t="str">
        <x:v>Currency amount</x:v>
      </x:c>
      <x:c r="D22" s="44" t="n">
        <x:v>0</x:v>
      </x:c>
      <x:c r="E22" s="44" t="n">
        <x:v>4200</x:v>
      </x:c>
      <x:c r="F22" s="44" t="n">
        <x:v>800</x:v>
      </x:c>
    </x:row>
    <x:row r="23">
      <x:c r="A23" s="42" t="str">
        <x:v>Commercial inputs</x:v>
      </x:c>
      <x:c r="B23" s="42" t="str">
        <x:v>Discounts / credits</x:v>
      </x:c>
      <x:c r="C23" s="42" t="str">
        <x:v>Enter positive amount</x:v>
      </x:c>
      <x:c r="D23" s="44" t="n">
        <x:v>2500</x:v>
      </x:c>
      <x:c r="E23" s="44" t="n">
        <x:v>1000</x:v>
      </x:c>
      <x:c r="F23" s="44" t="n">
        <x:v>2200</x:v>
      </x:c>
    </x:row>
    <x:row r="24">
      <x:c r="A24" s="42" t="str">
        <x:v>Quantity basis</x:v>
      </x:c>
      <x:c r="B24" s="42" t="str">
        <x:v>Ordered units</x:v>
      </x:c>
      <x:c r="C24" s="42" t="str">
        <x:v>Each</x:v>
      </x:c>
      <x:c r="D24" s="45" t="n">
        <x:v>1200</x:v>
      </x:c>
      <x:c r="E24" s="45" t="n">
        <x:v>1200</x:v>
      </x:c>
      <x:c r="F24" s="45" t="n">
        <x:v>1200</x:v>
      </x:c>
    </x:row>
    <x:row r="25">
      <x:c r="A25" s="42" t="str">
        <x:v>Quantity basis</x:v>
      </x:c>
      <x:c r="B25" s="42" t="str">
        <x:v>Expected usable yield</x:v>
      </x:c>
      <x:c r="C25" s="42" t="str">
        <x:v>Percent</x:v>
      </x:c>
      <x:c r="D25" s="46" t="n">
        <x:v>0.99</x:v>
      </x:c>
      <x:c r="E25" s="46" t="n">
        <x:v>0.96</x:v>
      </x:c>
      <x:c r="F25" s="46" t="n">
        <x:v>0.985</x:v>
      </x:c>
    </x:row>
    <x:row r="26">
      <x:c r="A26" s="42" t="str">
        <x:v>Quantity basis</x:v>
      </x:c>
      <x:c r="B26" s="42" t="str">
        <x:v>Usable units</x:v>
      </x:c>
      <x:c r="C26" s="42" t="str">
        <x:v>Formula</x:v>
      </x:c>
      <x:c r="D26" s="44" t="n">
        <x:f>D24*D25</x:f>
        <x:v>1188</x:v>
      </x:c>
      <x:c r="E26" s="44" t="n">
        <x:f>E24*E25</x:f>
        <x:v>1152</x:v>
      </x:c>
      <x:c r="F26" s="44" t="n">
        <x:f>F24*F25</x:f>
        <x:v>1182</x:v>
      </x:c>
    </x:row>
    <x:row r="27">
      <x:c r="A27" s="42" t="str">
        <x:v>Normalized cost</x:v>
      </x:c>
      <x:c r="B27" s="42" t="str">
        <x:v>Comparable delivered total</x:v>
      </x:c>
      <x:c r="C27" s="42" t="str">
        <x:v>Formula</x:v>
      </x:c>
      <x:c r="D27" s="44" t="n">
        <x:f>SUM(D13:D22)-D23</x:f>
        <x:v>122800</x:v>
      </x:c>
      <x:c r="E27" s="44" t="n">
        <x:f>SUM(E13:E22)-E23</x:f>
        <x:v>126000</x:v>
      </x:c>
      <x:c r="F27" s="44" t="n">
        <x:f>SUM(F13:F22)-F23</x:f>
        <x:v>124450</x:v>
      </x:c>
    </x:row>
    <x:row r="28">
      <x:c r="A28" s="42" t="str">
        <x:v>Normalized cost</x:v>
      </x:c>
      <x:c r="B28" s="42" t="str">
        <x:v>Delivered cost per usable unit</x:v>
      </x:c>
      <x:c r="C28" s="42" t="str">
        <x:v>Formula</x:v>
      </x:c>
      <x:c r="D28" s="44" t="n">
        <x:f>IFERROR(D27/D26,0)</x:f>
        <x:v>103.36700336700336</x:v>
      </x:c>
      <x:c r="E28" s="44" t="n">
        <x:f>IFERROR(E27/E26,0)</x:f>
        <x:v>109.375</x:v>
      </x:c>
      <x:c r="F28" s="44" t="n">
        <x:f>IFERROR(F27/F26,0)</x:f>
        <x:v>105.28764805414552</x:v>
      </x:c>
    </x:row>
    <x:row r="29">
      <x:c r="A29" s="42" t="str">
        <x:v>Quality / service scoring</x:v>
      </x:c>
      <x:c r="B29" s="42" t="str">
        <x:v>Specification conformity</x:v>
      </x:c>
      <x:c r="C29" s="42" t="str">
        <x:v>1-5</x:v>
      </x:c>
      <x:c r="D29" s="43" t="n">
        <x:v>5</x:v>
      </x:c>
      <x:c r="E29" s="43" t="n">
        <x:v>4</x:v>
      </x:c>
      <x:c r="F29" s="43" t="n">
        <x:v>5</x:v>
      </x:c>
    </x:row>
    <x:row r="30">
      <x:c r="A30" s="42" t="str">
        <x:v>Quality / service scoring</x:v>
      </x:c>
      <x:c r="B30" s="42" t="str">
        <x:v>Material and construction</x:v>
      </x:c>
      <x:c r="C30" s="42" t="str">
        <x:v>1-5</x:v>
      </x:c>
      <x:c r="D30" s="43" t="n">
        <x:v>4</x:v>
      </x:c>
      <x:c r="E30" s="43" t="n">
        <x:v>4</x:v>
      </x:c>
      <x:c r="F30" s="43" t="n">
        <x:v>5</x:v>
      </x:c>
    </x:row>
    <x:row r="31">
      <x:c r="A31" s="42" t="str">
        <x:v>Quality / service scoring</x:v>
      </x:c>
      <x:c r="B31" s="42" t="str">
        <x:v>Packaging and receiving readiness</x:v>
      </x:c>
      <x:c r="C31" s="42" t="str">
        <x:v>1-5</x:v>
      </x:c>
      <x:c r="D31" s="43" t="n">
        <x:v>4</x:v>
      </x:c>
      <x:c r="E31" s="43" t="n">
        <x:v>3</x:v>
      </x:c>
      <x:c r="F31" s="43" t="n">
        <x:v>5</x:v>
      </x:c>
    </x:row>
    <x:row r="32">
      <x:c r="A32" s="42" t="str">
        <x:v>Quality / service scoring</x:v>
      </x:c>
      <x:c r="B32" s="42" t="str">
        <x:v>Delivery confidence</x:v>
      </x:c>
      <x:c r="C32" s="42" t="str">
        <x:v>1-5</x:v>
      </x:c>
      <x:c r="D32" s="43" t="n">
        <x:v>4</x:v>
      </x:c>
      <x:c r="E32" s="43" t="n">
        <x:v>3</x:v>
      </x:c>
      <x:c r="F32" s="43" t="n">
        <x:v>4</x:v>
      </x:c>
    </x:row>
    <x:row r="33">
      <x:c r="A33" s="42" t="str">
        <x:v>Quality / service scoring</x:v>
      </x:c>
      <x:c r="B33" s="42" t="str">
        <x:v>Warranty and remedy</x:v>
      </x:c>
      <x:c r="C33" s="42" t="str">
        <x:v>1-5</x:v>
      </x:c>
      <x:c r="D33" s="43" t="n">
        <x:v>4</x:v>
      </x:c>
      <x:c r="E33" s="43" t="n">
        <x:v>3</x:v>
      </x:c>
      <x:c r="F33" s="43" t="n">
        <x:v>5</x:v>
      </x:c>
    </x:row>
    <x:row r="34">
      <x:c r="A34" s="42" t="str">
        <x:v>Quality / service scoring</x:v>
      </x:c>
      <x:c r="B34" s="42" t="str">
        <x:v>Commercial clarity and documentation</x:v>
      </x:c>
      <x:c r="C34" s="42" t="str">
        <x:v>1-5</x:v>
      </x:c>
      <x:c r="D34" s="43" t="n">
        <x:v>5</x:v>
      </x:c>
      <x:c r="E34" s="43" t="n">
        <x:v>3</x:v>
      </x:c>
      <x:c r="F34" s="43" t="n">
        <x:v>4</x:v>
      </x:c>
    </x:row>
    <x:row r="35">
      <x:c r="A35" s="42" t="str">
        <x:v>Quality / service scoring</x:v>
      </x:c>
      <x:c r="B35" s="42" t="str">
        <x:v>Quality subtotal (0-100)</x:v>
      </x:c>
      <x:c r="C35" s="42" t="str">
        <x:v>Formula</x:v>
      </x:c>
      <x:c r="D35" s="47" t="n">
        <x:f>AVERAGE(D29:D30)*20</x:f>
        <x:v>90</x:v>
      </x:c>
      <x:c r="E35" s="47" t="n">
        <x:f>AVERAGE(E29:E30)*20</x:f>
        <x:v>80</x:v>
      </x:c>
      <x:c r="F35" s="47" t="n">
        <x:f>AVERAGE(F29:F30)*20</x:f>
        <x:v>100</x:v>
      </x:c>
    </x:row>
    <x:row r="36">
      <x:c r="A36" s="42" t="str">
        <x:v>Quality / service scoring</x:v>
      </x:c>
      <x:c r="B36" s="42" t="str">
        <x:v>Packaging subtotal (0-100)</x:v>
      </x:c>
      <x:c r="C36" s="42" t="str">
        <x:v>Formula</x:v>
      </x:c>
      <x:c r="D36" s="47" t="n">
        <x:f>D31*20</x:f>
        <x:v>80</x:v>
      </x:c>
      <x:c r="E36" s="47" t="n">
        <x:f>E31*20</x:f>
        <x:v>60</x:v>
      </x:c>
      <x:c r="F36" s="47" t="n">
        <x:f>F31*20</x:f>
        <x:v>100</x:v>
      </x:c>
    </x:row>
    <x:row r="37">
      <x:c r="A37" s="42" t="str">
        <x:v>Quality / service scoring</x:v>
      </x:c>
      <x:c r="B37" s="42" t="str">
        <x:v>Delivery subtotal (0-100)</x:v>
      </x:c>
      <x:c r="C37" s="42" t="str">
        <x:v>Formula</x:v>
      </x:c>
      <x:c r="D37" s="47" t="n">
        <x:f>D32*20</x:f>
        <x:v>80</x:v>
      </x:c>
      <x:c r="E37" s="47" t="n">
        <x:f>E32*20</x:f>
        <x:v>60</x:v>
      </x:c>
      <x:c r="F37" s="47" t="n">
        <x:f>F32*20</x:f>
        <x:v>80</x:v>
      </x:c>
    </x:row>
    <x:row r="38">
      <x:c r="A38" s="42" t="str">
        <x:v>Quality / service scoring</x:v>
      </x:c>
      <x:c r="B38" s="42" t="str">
        <x:v>Warranty subtotal (0-100)</x:v>
      </x:c>
      <x:c r="C38" s="42" t="str">
        <x:v>Formula</x:v>
      </x:c>
      <x:c r="D38" s="47" t="n">
        <x:f>D33*20</x:f>
        <x:v>80</x:v>
      </x:c>
      <x:c r="E38" s="47" t="n">
        <x:f>E33*20</x:f>
        <x:v>60</x:v>
      </x:c>
      <x:c r="F38" s="47" t="n">
        <x:f>F33*20</x:f>
        <x:v>100</x:v>
      </x:c>
    </x:row>
    <x:row r="39">
      <x:c r="A39" s="42" t="str">
        <x:v>Quality / service scoring</x:v>
      </x:c>
      <x:c r="B39" s="42" t="str">
        <x:v>Commercial subtotal (0-100)</x:v>
      </x:c>
      <x:c r="C39" s="42" t="str">
        <x:v>Formula</x:v>
      </x:c>
      <x:c r="D39" s="47" t="n">
        <x:f>D34*20</x:f>
        <x:v>100</x:v>
      </x:c>
      <x:c r="E39" s="47" t="n">
        <x:f>E34*20</x:f>
        <x:v>60</x:v>
      </x:c>
      <x:c r="F39" s="47" t="n">
        <x:f>F34*20</x:f>
        <x:v>80</x:v>
      </x:c>
    </x:row>
    <x:row r="40">
      <x:c r="A40" s="42" t="str">
        <x:v>Weighting</x:v>
      </x:c>
      <x:c r="B40" s="42" t="str">
        <x:v>Quality weight</x:v>
      </x:c>
      <x:c r="C40" s="42" t="str">
        <x:v>Percent</x:v>
      </x:c>
      <x:c r="D40" s="47" t="n">
        <x:v>0.3</x:v>
      </x:c>
      <x:c r="E40" s="47" t="n">
        <x:v>0.3</x:v>
      </x:c>
      <x:c r="F40" s="47" t="n">
        <x:v>0.3</x:v>
      </x:c>
    </x:row>
    <x:row r="41">
      <x:c r="A41" s="42" t="str">
        <x:v>Weighting</x:v>
      </x:c>
      <x:c r="B41" s="42" t="str">
        <x:v>Packaging weight</x:v>
      </x:c>
      <x:c r="C41" s="42" t="str">
        <x:v>Percent</x:v>
      </x:c>
      <x:c r="D41" s="46" t="n">
        <x:v>0.1</x:v>
      </x:c>
      <x:c r="E41" s="46" t="n">
        <x:v>0.1</x:v>
      </x:c>
      <x:c r="F41" s="46" t="n">
        <x:v>0.1</x:v>
      </x:c>
    </x:row>
    <x:row r="42">
      <x:c r="A42" s="42" t="str">
        <x:v>Weighting</x:v>
      </x:c>
      <x:c r="B42" s="42" t="str">
        <x:v>Delivered cost weight</x:v>
      </x:c>
      <x:c r="C42" s="42" t="str">
        <x:v>Percent</x:v>
      </x:c>
      <x:c r="D42" s="46" t="n">
        <x:v>0.3</x:v>
      </x:c>
      <x:c r="E42" s="46" t="n">
        <x:v>0.3</x:v>
      </x:c>
      <x:c r="F42" s="46" t="n">
        <x:v>0.3</x:v>
      </x:c>
    </x:row>
    <x:row r="43">
      <x:c r="A43" s="42" t="str">
        <x:v>Weighting</x:v>
      </x:c>
      <x:c r="B43" s="42" t="str">
        <x:v>Delivery weight</x:v>
      </x:c>
      <x:c r="C43" s="42" t="str">
        <x:v>Percent</x:v>
      </x:c>
      <x:c r="D43" s="46" t="n">
        <x:v>0.1</x:v>
      </x:c>
      <x:c r="E43" s="46" t="n">
        <x:v>0.1</x:v>
      </x:c>
      <x:c r="F43" s="46" t="n">
        <x:v>0.1</x:v>
      </x:c>
    </x:row>
    <x:row r="44">
      <x:c r="A44" s="42" t="str">
        <x:v>Weighting</x:v>
      </x:c>
      <x:c r="B44" s="42" t="str">
        <x:v>Warranty weight</x:v>
      </x:c>
      <x:c r="C44" s="42" t="str">
        <x:v>Percent</x:v>
      </x:c>
      <x:c r="D44" s="46" t="n">
        <x:v>0.1</x:v>
      </x:c>
      <x:c r="E44" s="46" t="n">
        <x:v>0.1</x:v>
      </x:c>
      <x:c r="F44" s="46" t="n">
        <x:v>0.1</x:v>
      </x:c>
    </x:row>
    <x:row r="45">
      <x:c r="A45" s="42" t="str">
        <x:v>Weighting</x:v>
      </x:c>
      <x:c r="B45" s="42" t="str">
        <x:v>Commercial clarity weight</x:v>
      </x:c>
      <x:c r="C45" s="42" t="str">
        <x:v>Percent</x:v>
      </x:c>
      <x:c r="D45" s="46" t="n">
        <x:v>0.1</x:v>
      </x:c>
      <x:c r="E45" s="46" t="n">
        <x:v>0.1</x:v>
      </x:c>
      <x:c r="F45" s="46" t="n">
        <x:v>0.1</x:v>
      </x:c>
    </x:row>
    <x:row r="46">
      <x:c r="A46" s="42" t="str">
        <x:v>Final score</x:v>
      </x:c>
      <x:c r="B46" s="42" t="str">
        <x:v>Weighted bid score (0-100)</x:v>
      </x:c>
      <x:c r="C46" s="42" t="str">
        <x:v>Formula</x:v>
      </x:c>
      <x:c r="D46" s="43" t="n">
        <x:f>D35*D40+D36*D41+(MIN($D$28:$F$28)/D28*100)*D42+D37*D43+D38*D44+D39*D45</x:f>
        <x:v>91</x:v>
      </x:c>
      <x:c r="E46" s="43" t="n">
        <x:f>E35*E40+E36*E41+(MIN($D$28:$F$28)/E28*100)*E42+E37*E43+E38*E44+E39*E45</x:f>
        <x:v>76.35209235209234</x:v>
      </x:c>
      <x:c r="F46" s="43" t="n">
        <x:f>F35*F40+F36*F41+(MIN($D$28:$F$28)/F28*100)*F42+F37*F43+F38*F44+F39*F45</x:f>
        <x:v>95.45274358693402</x:v>
      </x:c>
    </x:row>
    <x:row r="47">
      <x:c r="A47" s="48"/>
      <x:c r="B47" s="48"/>
      <x:c r="C47" s="48"/>
      <x:c r="D47" s="49"/>
      <x:c r="E47" s="49"/>
      <x:c r="F47" s="49"/>
    </x:row>
    <x:row r="48">
      <x:c r="A48" s="50"/>
      <x:c r="B48" s="51" t="str">
        <x:v>Award-eligible score</x:v>
      </x:c>
      <x:c r="C48" s="51"/>
      <x:c r="D48" s="52" t="n">
        <x:f>IF(COUNTIF(D4:D12,"Fail")&gt;0,0,D46)</x:f>
        <x:v>91</x:v>
      </x:c>
      <x:c r="E48" s="52" t="n">
        <x:f>IF(COUNTIF(E4:E12,"Fail")&gt;0,0,E46)</x:f>
        <x:v>76.35209235209234</x:v>
      </x:c>
      <x:c r="F48" s="53" t="n">
        <x:f>IF(COUNTIF(F4:F12,"Fail")&gt;0,0,F46)</x:f>
        <x:v>95.45274358693402</x:v>
      </x:c>
    </x:row>
  </x:sheetData>
  <x:mergeCells>
    <x:mergeCell ref="A1:F1"/>
    <x:mergeCell ref="B48:C48"/>
  </x:mergeCells>
  <x:dataValidations count="2">
    <x:dataValidation type="list" sqref="D4:F12">
      <x:formula1>"Pass,Fail"</x:formula1>
    </x:dataValidation>
    <x:dataValidation type="whole" operator="between" sqref="D29:F34">
      <x:formula1>1</x:formula1>
      <x:formula2>5</x:formula2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9" hidden="0" customWidth="1"/>
    <x:col min="3" max="3" width="29" hidden="0" customWidth="1"/>
    <x:col min="4" max="4" width="29" hidden="0" customWidth="1"/>
    <x:col min="5" max="5" width="29" hidden="0" customWidth="1"/>
  </x:cols>
  <x:sheetData>
    <x:row r="1" ht="34" customHeight="1">
      <x:c r="A1" s="2" t="str">
        <x:v>Scoring and Normalization Guide</x:v>
      </x:c>
      <x:c r="B1" s="2"/>
      <x:c r="C1" s="2"/>
      <x:c r="D1" s="2"/>
      <x:c r="E1" s="2"/>
    </x:row>
    <x:row r="3" ht="30" customHeight="1">
      <x:c r="A3" s="24" t="str">
        <x:v>Area</x:v>
      </x:c>
      <x:c r="B3" s="24" t="str">
        <x:v>Normalize This</x:v>
      </x:c>
      <x:c r="C3" s="24" t="str">
        <x:v>Do Not Treat as Equivalent</x:v>
      </x:c>
      <x:c r="D3" s="24" t="str">
        <x:v>Evidence to Request</x:v>
      </x:c>
      <x:c r="E3" s="24" t="str">
        <x:v>Decision Use</x:v>
      </x:c>
    </x:row>
    <x:row r="4" ht="76" customHeight="1">
      <x:c r="A4" s="55" t="str">
        <x:v>Quality</x:v>
      </x:c>
      <x:c r="B4" s="55" t="str">
        <x:v>Exact model, material, dimensions, finish, accessories, tolerances</x:v>
      </x:c>
      <x:c r="C4" s="55" t="str">
        <x:v>Similar appearance without confirmed construction or performance</x:v>
      </x:c>
      <x:c r="D4" s="55" t="str">
        <x:v>Controlled specification, drawings, sample record, test or inspection plan</x:v>
      </x:c>
      <x:c r="E4" s="55" t="str">
        <x:v>Gate critical differences; score only verified attributes</x:v>
      </x:c>
    </x:row>
    <x:row r="5" ht="76" customHeight="1">
      <x:c r="A5" s="55" t="str">
        <x:v>Packaging</x:v>
      </x:c>
      <x:c r="B5" s="55" t="str">
        <x:v>Selling unit, inner pack, case pack, carton size, gross weight, protection, labeling</x:v>
      </x:c>
      <x:c r="C5" s="55" t="str">
        <x:v>A lower case price with fewer units or inadequate transit protection</x:v>
      </x:c>
      <x:c r="D5" s="55" t="str">
        <x:v>Pack schedule, carton list, pallet plan, damage history or packaging trial</x:v>
      </x:c>
      <x:c r="E5" s="55" t="str">
        <x:v>Convert to each; model handling, storage, breakage, and waste</x:v>
      </x:c>
    </x:row>
    <x:row r="6" ht="76" customHeight="1">
      <x:c r="A6" s="55" t="str">
        <x:v>Freight</x:v>
      </x:c>
      <x:c r="B6" s="55" t="str">
        <x:v>Named delivery point, Incoterm version, mode, route, validity, charge inclusions</x:v>
      </x:c>
      <x:c r="C6" s="55" t="str">
        <x:v>FOB, CIF, DAP, or DDP values shown in one price column without adjustments</x:v>
      </x:c>
      <x:c r="D6" s="55" t="str">
        <x:v>Forwarder quote, charge list, insurance, destination and final-mile assumptions</x:v>
      </x:c>
      <x:c r="E6" s="55" t="str">
        <x:v>Build one delivered-cost boundary for every bidder</x:v>
      </x:c>
    </x:row>
    <x:row r="7" ht="76" customHeight="1">
      <x:c r="A7" s="55" t="str">
        <x:v>Warranty</x:v>
      </x:c>
      <x:c r="B7" s="55" t="str">
        <x:v>Covered defects, start event, duration, remedy, response, exclusions, parts/labor/freight responsibility</x:v>
      </x:c>
      <x:c r="C7" s="55" t="str">
        <x:v>Equal durations with different remedies or claim costs</x:v>
      </x:c>
      <x:c r="D7" s="55" t="str">
        <x:v>Written warranty, claim process, service coverage, spare-parts commitment</x:v>
      </x:c>
      <x:c r="E7" s="55" t="str">
        <x:v>Score usable remedy and retained buyer cost, not months alone</x:v>
      </x:c>
    </x:row>
    <x:row r="8" ht="76" customHeight="1">
      <x:c r="A8" s="55" t="str">
        <x:v>Commercial</x:v>
      </x:c>
      <x:c r="B8" s="55" t="str">
        <x:v>Currency, tax basis, payment schedule, validity, lead-time basis, change control</x:v>
      </x:c>
      <x:c r="C8" s="55" t="str">
        <x:v>Headline discounts with different scope, timing, or risk transfer</x:v>
      </x:c>
      <x:c r="D8" s="55" t="str">
        <x:v>Complete quotation revision and deviation/clarification log</x:v>
      </x:c>
      <x:c r="E8" s="55" t="str">
        <x:v>Close material qualifications before award</x:v>
      </x:c>
    </x:row>
  </x:sheetData>
  <x:mergeCells>
    <x:mergeCell ref="A1:E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8" hidden="0" customWidth="1"/>
    <x:col min="3" max="3" width="18" hidden="0" customWidth="1"/>
    <x:col min="4" max="4" width="48" hidden="0" customWidth="1"/>
    <x:col min="5" max="5" width="18" hidden="0" customWidth="1"/>
    <x:col min="6" max="6" width="18" hidden="0" customWidth="1"/>
    <x:col min="7" max="7" width="14" hidden="0" customWidth="1"/>
    <x:col min="8" max="8" width="36" hidden="0" customWidth="1"/>
  </x:cols>
  <x:sheetData>
    <x:row r="1" ht="34" customHeight="1">
      <x:c r="A1" s="2" t="str">
        <x:v>Bid Clarification Log</x:v>
      </x:c>
      <x:c r="B1" s="2"/>
      <x:c r="C1" s="2"/>
      <x:c r="D1" s="2"/>
      <x:c r="E1" s="2"/>
      <x:c r="F1" s="2"/>
      <x:c r="G1" s="2"/>
      <x:c r="H1" s="2"/>
    </x:row>
    <x:row r="3" ht="30" customHeight="1">
      <x:c r="A3" s="57" t="str">
        <x:v>ID</x:v>
      </x:c>
      <x:c r="B3" s="57" t="str">
        <x:v>Supplier</x:v>
      </x:c>
      <x:c r="C3" s="57" t="str">
        <x:v>Category</x:v>
      </x:c>
      <x:c r="D3" s="57" t="str">
        <x:v>Question / Deviation</x:v>
      </x:c>
      <x:c r="E3" s="57" t="str">
        <x:v>Owner</x:v>
      </x:c>
      <x:c r="F3" s="57" t="str">
        <x:v>Status</x:v>
      </x:c>
      <x:c r="G3" s="57" t="str">
        <x:v>Due Date</x:v>
      </x:c>
      <x:c r="H3" s="57" t="str">
        <x:v>Resolution / Quote Revision</x:v>
      </x:c>
    </x:row>
    <x:row r="4">
      <x:c r="A4" s="60" t="str">
        <x:v>CL-001</x:v>
      </x:c>
      <x:c r="B4" s="60" t="str">
        <x:v>Supplier B</x:v>
      </x:c>
      <x:c r="C4" s="60" t="str">
        <x:v>Freight</x:v>
      </x:c>
      <x:c r="D4" s="60" t="str">
        <x:v>Confirm whether destination terminal handling, customs brokerage, and final-mile appointment are included.</x:v>
      </x:c>
      <x:c r="E4" s="60" t="str">
        <x:v>Procurement</x:v>
      </x:c>
      <x:c r="F4" s="60" t="str">
        <x:v>Open</x:v>
      </x:c>
      <x:c r="G4" s="61"/>
      <x:c r="H4" s="60" t="str"/>
    </x:row>
    <x:row r="5">
      <x:c r="A5" s="60" t="str">
        <x:v>CL-002</x:v>
      </x:c>
      <x:c r="B5" s="60" t="str">
        <x:v>Supplier B</x:v>
      </x:c>
      <x:c r="C5" s="60" t="str">
        <x:v>Warranty</x:v>
      </x:c>
      <x:c r="D5" s="60" t="str">
        <x:v>State who pays replacement freight and whether labor is covered.</x:v>
      </x:c>
      <x:c r="E5" s="60" t="str">
        <x:v>Engineering</x:v>
      </x:c>
      <x:c r="F5" s="60" t="str">
        <x:v>Open</x:v>
      </x:c>
      <x:c r="G5" s="61"/>
      <x:c r="H5" s="60" t="str"/>
    </x:row>
    <x:row r="6">
      <x:c r="A6" s="60" t="str">
        <x:v>CL-003</x:v>
      </x:c>
      <x:c r="B6" s="60" t="str">
        <x:v>Supplier C</x:v>
      </x:c>
      <x:c r="C6" s="60" t="str">
        <x:v>Packaging</x:v>
      </x:c>
      <x:c r="D6" s="60" t="str">
        <x:v>Provide final carton dimensions, gross weight, units per carton, and pallet configuration.</x:v>
      </x:c>
      <x:c r="E6" s="60" t="str">
        <x:v>Logistics</x:v>
      </x:c>
      <x:c r="F6" s="60" t="str">
        <x:v>Pending supplier</x:v>
      </x:c>
      <x:c r="G6" s="61"/>
      <x:c r="H6" s="60" t="str"/>
    </x:row>
    <x:row r="7">
      <x:c r="A7" s="60" t="str">
        <x:v>CL-004</x:v>
      </x:c>
      <x:c r="B7" s="60" t="str">
        <x:v>Supplier A</x:v>
      </x:c>
      <x:c r="C7" s="60" t="str">
        <x:v>Quality</x:v>
      </x:c>
      <x:c r="D7" s="60" t="str">
        <x:v>Confirm production will match the approved finish code and sealed sample.</x:v>
      </x:c>
      <x:c r="E7" s="60" t="str">
        <x:v>Design</x:v>
      </x:c>
      <x:c r="F7" s="60" t="str">
        <x:v>Closed</x:v>
      </x:c>
      <x:c r="G7" s="61"/>
      <x:c r="H7" s="60" t="str">
        <x:v>Confirmed in revised quote</x:v>
      </x:c>
    </x:row>
    <x:row r="8">
      <x:c r="A8" s="60" t="str">
        <x:v>CL-005</x:v>
      </x:c>
      <x:c r="B8" s="60" t="str">
        <x:v>Supplier C</x:v>
      </x:c>
      <x:c r="C8" s="60" t="str">
        <x:v>Commercial</x:v>
      </x:c>
      <x:c r="D8" s="60" t="str">
        <x:v>Confirm quotation validity and currency-conversion date for evaluation.</x:v>
      </x:c>
      <x:c r="E8" s="60" t="str">
        <x:v>Finance</x:v>
      </x:c>
      <x:c r="F8" s="60" t="str">
        <x:v>Open</x:v>
      </x:c>
      <x:c r="G8" s="61"/>
      <x:c r="H8" s="60" t="str"/>
    </x:row>
    <x:row r="9">
      <x:c r="A9" s="60"/>
      <x:c r="B9" s="60"/>
      <x:c r="C9" s="60"/>
      <x:c r="D9" s="60"/>
      <x:c r="E9" s="60"/>
      <x:c r="F9" s="60"/>
      <x:c r="G9" s="61"/>
      <x:c r="H9" s="60"/>
    </x:row>
    <x:row r="10">
      <x:c r="A10" s="60"/>
      <x:c r="B10" s="60"/>
      <x:c r="C10" s="60"/>
      <x:c r="D10" s="60"/>
      <x:c r="E10" s="60"/>
      <x:c r="F10" s="60"/>
      <x:c r="G10" s="61"/>
      <x:c r="H10" s="60"/>
    </x:row>
    <x:row r="11">
      <x:c r="A11" s="60"/>
      <x:c r="B11" s="60"/>
      <x:c r="C11" s="60"/>
      <x:c r="D11" s="60"/>
      <x:c r="E11" s="60"/>
      <x:c r="F11" s="60"/>
      <x:c r="G11" s="61"/>
      <x:c r="H11" s="60"/>
    </x:row>
    <x:row r="12">
      <x:c r="A12" s="60"/>
      <x:c r="B12" s="60"/>
      <x:c r="C12" s="60"/>
      <x:c r="D12" s="60"/>
      <x:c r="E12" s="60"/>
      <x:c r="F12" s="60"/>
      <x:c r="G12" s="61"/>
      <x:c r="H12" s="60"/>
    </x:row>
    <x:row r="13">
      <x:c r="A13" s="60"/>
      <x:c r="B13" s="60"/>
      <x:c r="C13" s="60"/>
      <x:c r="D13" s="60"/>
      <x:c r="E13" s="60"/>
      <x:c r="F13" s="60"/>
      <x:c r="G13" s="61"/>
      <x:c r="H13" s="60"/>
    </x:row>
    <x:row r="14">
      <x:c r="A14" s="60"/>
      <x:c r="B14" s="60"/>
      <x:c r="C14" s="60"/>
      <x:c r="D14" s="60"/>
      <x:c r="E14" s="60"/>
      <x:c r="F14" s="60"/>
      <x:c r="G14" s="61"/>
      <x:c r="H14" s="60"/>
    </x:row>
    <x:row r="15">
      <x:c r="A15" s="60"/>
      <x:c r="B15" s="60"/>
      <x:c r="C15" s="60"/>
      <x:c r="D15" s="60"/>
      <x:c r="E15" s="60"/>
      <x:c r="F15" s="60"/>
      <x:c r="G15" s="61"/>
      <x:c r="H15" s="60"/>
    </x:row>
    <x:row r="16">
      <x:c r="A16" s="60"/>
      <x:c r="B16" s="60"/>
      <x:c r="C16" s="60"/>
      <x:c r="D16" s="60"/>
      <x:c r="E16" s="60"/>
      <x:c r="F16" s="60"/>
      <x:c r="G16" s="61"/>
      <x:c r="H16" s="60"/>
    </x:row>
    <x:row r="17">
      <x:c r="A17" s="60"/>
      <x:c r="B17" s="60"/>
      <x:c r="C17" s="60"/>
      <x:c r="D17" s="60"/>
      <x:c r="E17" s="60"/>
      <x:c r="F17" s="60"/>
      <x:c r="G17" s="61"/>
      <x:c r="H17" s="60"/>
    </x:row>
    <x:row r="18">
      <x:c r="A18" s="60"/>
      <x:c r="B18" s="60"/>
      <x:c r="C18" s="60"/>
      <x:c r="D18" s="60"/>
      <x:c r="E18" s="60"/>
      <x:c r="F18" s="60"/>
      <x:c r="G18" s="61"/>
      <x:c r="H18" s="60"/>
    </x:row>
    <x:row r="19">
      <x:c r="A19" s="60"/>
      <x:c r="B19" s="60"/>
      <x:c r="C19" s="60"/>
      <x:c r="D19" s="60"/>
      <x:c r="E19" s="60"/>
      <x:c r="F19" s="60"/>
      <x:c r="G19" s="61"/>
      <x:c r="H19" s="60"/>
    </x:row>
    <x:row r="20">
      <x:c r="A20" s="60"/>
      <x:c r="B20" s="60"/>
      <x:c r="C20" s="60"/>
      <x:c r="D20" s="60"/>
      <x:c r="E20" s="60"/>
      <x:c r="F20" s="60"/>
      <x:c r="G20" s="61"/>
      <x:c r="H20" s="60"/>
    </x:row>
    <x:row r="21">
      <x:c r="A21" s="60"/>
      <x:c r="B21" s="60"/>
      <x:c r="C21" s="60"/>
      <x:c r="D21" s="60"/>
      <x:c r="E21" s="60"/>
      <x:c r="F21" s="60"/>
      <x:c r="G21" s="61"/>
      <x:c r="H21" s="60"/>
    </x:row>
    <x:row r="22">
      <x:c r="A22" s="60"/>
      <x:c r="B22" s="60"/>
      <x:c r="C22" s="60"/>
      <x:c r="D22" s="60"/>
      <x:c r="E22" s="60"/>
      <x:c r="F22" s="60"/>
      <x:c r="G22" s="61"/>
      <x:c r="H22" s="60"/>
    </x:row>
    <x:row r="23">
      <x:c r="A23" s="60"/>
      <x:c r="B23" s="60"/>
      <x:c r="C23" s="60"/>
      <x:c r="D23" s="60"/>
      <x:c r="E23" s="60"/>
      <x:c r="F23" s="60"/>
      <x:c r="G23" s="61"/>
      <x:c r="H23" s="60"/>
    </x:row>
    <x:row r="24">
      <x:c r="A24" s="60"/>
      <x:c r="B24" s="60"/>
      <x:c r="C24" s="60"/>
      <x:c r="D24" s="60"/>
      <x:c r="E24" s="60"/>
      <x:c r="F24" s="60"/>
      <x:c r="G24" s="61"/>
      <x:c r="H24" s="60"/>
    </x:row>
    <x:row r="25">
      <x:c r="A25" s="60"/>
      <x:c r="B25" s="60"/>
      <x:c r="C25" s="60"/>
      <x:c r="D25" s="60"/>
      <x:c r="E25" s="60"/>
      <x:c r="F25" s="60"/>
      <x:c r="G25" s="61"/>
      <x:c r="H25" s="60"/>
    </x:row>
    <x:row r="26">
      <x:c r="A26" s="60"/>
      <x:c r="B26" s="60"/>
      <x:c r="C26" s="60"/>
      <x:c r="D26" s="60"/>
      <x:c r="E26" s="60"/>
      <x:c r="F26" s="60"/>
      <x:c r="G26" s="61"/>
      <x:c r="H26" s="60"/>
    </x:row>
    <x:row r="27">
      <x:c r="A27" s="60"/>
      <x:c r="B27" s="60"/>
      <x:c r="C27" s="60"/>
      <x:c r="D27" s="60"/>
      <x:c r="E27" s="60"/>
      <x:c r="F27" s="60"/>
      <x:c r="G27" s="61"/>
      <x:c r="H27" s="60"/>
    </x:row>
    <x:row r="28">
      <x:c r="A28" s="60"/>
      <x:c r="B28" s="60"/>
      <x:c r="C28" s="60"/>
      <x:c r="D28" s="60"/>
      <x:c r="E28" s="60"/>
      <x:c r="F28" s="60"/>
      <x:c r="G28" s="61"/>
      <x:c r="H28" s="60"/>
    </x:row>
    <x:row r="29">
      <x:c r="A29" s="60"/>
      <x:c r="B29" s="60"/>
      <x:c r="C29" s="60"/>
      <x:c r="D29" s="60"/>
      <x:c r="E29" s="60"/>
      <x:c r="F29" s="60"/>
      <x:c r="G29" s="61"/>
      <x:c r="H29" s="60"/>
    </x:row>
    <x:row r="30">
      <x:c r="A30" s="60"/>
      <x:c r="B30" s="60"/>
      <x:c r="C30" s="60"/>
      <x:c r="D30" s="60"/>
      <x:c r="E30" s="60"/>
      <x:c r="F30" s="60"/>
      <x:c r="G30" s="61"/>
      <x:c r="H30" s="60"/>
    </x:row>
    <x:row r="31">
      <x:c r="A31" s="60"/>
      <x:c r="B31" s="60"/>
      <x:c r="C31" s="60"/>
      <x:c r="D31" s="60"/>
      <x:c r="E31" s="60"/>
      <x:c r="F31" s="60"/>
      <x:c r="G31" s="61"/>
      <x:c r="H31" s="60"/>
    </x:row>
    <x:row r="32">
      <x:c r="A32" s="60"/>
      <x:c r="B32" s="60"/>
      <x:c r="C32" s="60"/>
      <x:c r="D32" s="60"/>
      <x:c r="E32" s="60"/>
      <x:c r="F32" s="60"/>
      <x:c r="G32" s="61"/>
      <x:c r="H32" s="60"/>
    </x:row>
    <x:row r="33">
      <x:c r="A33" s="60"/>
      <x:c r="B33" s="60"/>
      <x:c r="C33" s="60"/>
      <x:c r="D33" s="60"/>
      <x:c r="E33" s="60"/>
      <x:c r="F33" s="60"/>
      <x:c r="G33" s="61"/>
      <x:c r="H33" s="60"/>
    </x:row>
    <x:row r="34">
      <x:c r="A34" s="60"/>
      <x:c r="B34" s="60"/>
      <x:c r="C34" s="60"/>
      <x:c r="D34" s="60"/>
      <x:c r="E34" s="60"/>
      <x:c r="F34" s="60"/>
      <x:c r="G34" s="61"/>
      <x:c r="H34" s="60"/>
    </x:row>
    <x:row r="35">
      <x:c r="A35" s="60"/>
      <x:c r="B35" s="60"/>
      <x:c r="C35" s="60"/>
      <x:c r="D35" s="60"/>
      <x:c r="E35" s="60"/>
      <x:c r="F35" s="60"/>
      <x:c r="G35" s="61"/>
      <x:c r="H35" s="60"/>
    </x:row>
    <x:row r="36">
      <x:c r="A36" s="60"/>
      <x:c r="B36" s="60"/>
      <x:c r="C36" s="60"/>
      <x:c r="D36" s="60"/>
      <x:c r="E36" s="60"/>
      <x:c r="F36" s="60"/>
      <x:c r="G36" s="61"/>
      <x:c r="H36" s="60"/>
    </x:row>
    <x:row r="37">
      <x:c r="A37" s="60"/>
      <x:c r="B37" s="60"/>
      <x:c r="C37" s="60"/>
      <x:c r="D37" s="60"/>
      <x:c r="E37" s="60"/>
      <x:c r="F37" s="60"/>
      <x:c r="G37" s="61"/>
      <x:c r="H37" s="60"/>
    </x:row>
    <x:row r="38">
      <x:c r="A38" s="60"/>
      <x:c r="B38" s="60"/>
      <x:c r="C38" s="60"/>
      <x:c r="D38" s="60"/>
      <x:c r="E38" s="60"/>
      <x:c r="F38" s="60"/>
      <x:c r="G38" s="61"/>
      <x:c r="H38" s="60"/>
    </x:row>
    <x:row r="39">
      <x:c r="A39" s="60"/>
      <x:c r="B39" s="60"/>
      <x:c r="C39" s="60"/>
      <x:c r="D39" s="60"/>
      <x:c r="E39" s="60"/>
      <x:c r="F39" s="60"/>
      <x:c r="G39" s="61"/>
      <x:c r="H39" s="60"/>
    </x:row>
    <x:row r="40">
      <x:c r="A40" s="60"/>
      <x:c r="B40" s="60"/>
      <x:c r="C40" s="60"/>
      <x:c r="D40" s="60"/>
      <x:c r="E40" s="60"/>
      <x:c r="F40" s="60"/>
      <x:c r="G40" s="61"/>
      <x:c r="H40" s="60"/>
    </x:row>
    <x:row r="41">
      <x:c r="A41" s="60"/>
      <x:c r="B41" s="60"/>
      <x:c r="C41" s="60"/>
      <x:c r="D41" s="60"/>
      <x:c r="E41" s="60"/>
      <x:c r="F41" s="60"/>
      <x:c r="G41" s="61"/>
      <x:c r="H41" s="60"/>
    </x:row>
    <x:row r="42">
      <x:c r="A42" s="60"/>
      <x:c r="B42" s="60"/>
      <x:c r="C42" s="60"/>
      <x:c r="D42" s="60"/>
      <x:c r="E42" s="60"/>
      <x:c r="F42" s="60"/>
      <x:c r="G42" s="61"/>
      <x:c r="H42" s="60"/>
    </x:row>
    <x:row r="43">
      <x:c r="A43" s="60"/>
      <x:c r="B43" s="60"/>
      <x:c r="C43" s="60"/>
      <x:c r="D43" s="60"/>
      <x:c r="E43" s="60"/>
      <x:c r="F43" s="60"/>
      <x:c r="G43" s="61"/>
      <x:c r="H43" s="60"/>
    </x:row>
    <x:row r="44">
      <x:c r="A44" s="60"/>
      <x:c r="B44" s="60"/>
      <x:c r="C44" s="60"/>
      <x:c r="D44" s="60"/>
      <x:c r="E44" s="60"/>
      <x:c r="F44" s="60"/>
      <x:c r="G44" s="61"/>
      <x:c r="H44" s="60"/>
    </x:row>
    <x:row r="45">
      <x:c r="A45" s="60"/>
      <x:c r="B45" s="60"/>
      <x:c r="C45" s="60"/>
      <x:c r="D45" s="60"/>
      <x:c r="E45" s="60"/>
      <x:c r="F45" s="60"/>
      <x:c r="G45" s="61"/>
      <x:c r="H45" s="60"/>
    </x:row>
    <x:row r="46">
      <x:c r="A46" s="60"/>
      <x:c r="B46" s="60"/>
      <x:c r="C46" s="60"/>
      <x:c r="D46" s="60"/>
      <x:c r="E46" s="60"/>
      <x:c r="F46" s="60"/>
      <x:c r="G46" s="61"/>
      <x:c r="H46" s="60"/>
    </x:row>
    <x:row r="47">
      <x:c r="A47" s="60"/>
      <x:c r="B47" s="60"/>
      <x:c r="C47" s="60"/>
      <x:c r="D47" s="60"/>
      <x:c r="E47" s="60"/>
      <x:c r="F47" s="60"/>
      <x:c r="G47" s="61"/>
      <x:c r="H47" s="60"/>
    </x:row>
    <x:row r="48">
      <x:c r="A48" s="60"/>
      <x:c r="B48" s="60"/>
      <x:c r="C48" s="60"/>
      <x:c r="D48" s="60"/>
      <x:c r="E48" s="60"/>
      <x:c r="F48" s="60"/>
      <x:c r="G48" s="61"/>
      <x:c r="H48" s="60"/>
    </x:row>
    <x:row r="49">
      <x:c r="A49" s="60"/>
      <x:c r="B49" s="60"/>
      <x:c r="C49" s="60"/>
      <x:c r="D49" s="60"/>
      <x:c r="E49" s="60"/>
      <x:c r="F49" s="60"/>
      <x:c r="G49" s="61"/>
      <x:c r="H49" s="60"/>
    </x:row>
    <x:row r="50">
      <x:c r="A50" s="60"/>
      <x:c r="B50" s="60"/>
      <x:c r="C50" s="60"/>
      <x:c r="D50" s="60"/>
      <x:c r="E50" s="60"/>
      <x:c r="F50" s="60"/>
      <x:c r="G50" s="61"/>
      <x:c r="H50" s="60"/>
    </x:row>
    <x:row r="51">
      <x:c r="A51" s="60"/>
      <x:c r="B51" s="60"/>
      <x:c r="C51" s="60"/>
      <x:c r="D51" s="60"/>
      <x:c r="E51" s="60"/>
      <x:c r="F51" s="60"/>
      <x:c r="G51" s="61"/>
      <x:c r="H51" s="60"/>
    </x:row>
    <x:row r="52">
      <x:c r="A52" s="60"/>
      <x:c r="B52" s="60"/>
      <x:c r="C52" s="60"/>
      <x:c r="D52" s="60"/>
      <x:c r="E52" s="60"/>
      <x:c r="F52" s="60"/>
      <x:c r="G52" s="61"/>
      <x:c r="H52" s="60"/>
    </x:row>
    <x:row r="53">
      <x:c r="A53" s="60"/>
      <x:c r="B53" s="60"/>
      <x:c r="C53" s="60"/>
      <x:c r="D53" s="60"/>
      <x:c r="E53" s="60"/>
      <x:c r="F53" s="60"/>
      <x:c r="G53" s="61"/>
      <x:c r="H53" s="60"/>
    </x:row>
    <x:row r="54">
      <x:c r="A54" s="60"/>
      <x:c r="B54" s="60"/>
      <x:c r="C54" s="60"/>
      <x:c r="D54" s="60"/>
      <x:c r="E54" s="60"/>
      <x:c r="F54" s="60"/>
      <x:c r="G54" s="61"/>
      <x:c r="H54" s="60"/>
    </x:row>
    <x:row r="55">
      <x:c r="A55" s="60"/>
      <x:c r="B55" s="60"/>
      <x:c r="C55" s="60"/>
      <x:c r="D55" s="60"/>
      <x:c r="E55" s="60"/>
      <x:c r="F55" s="60"/>
      <x:c r="G55" s="61"/>
      <x:c r="H55" s="60"/>
    </x:row>
    <x:row r="56">
      <x:c r="A56" s="60"/>
      <x:c r="B56" s="60"/>
      <x:c r="C56" s="60"/>
      <x:c r="D56" s="60"/>
      <x:c r="E56" s="60"/>
      <x:c r="F56" s="60"/>
      <x:c r="G56" s="61"/>
      <x:c r="H56" s="60"/>
    </x:row>
    <x:row r="57">
      <x:c r="A57" s="60"/>
      <x:c r="B57" s="60"/>
      <x:c r="C57" s="60"/>
      <x:c r="D57" s="60"/>
      <x:c r="E57" s="60"/>
      <x:c r="F57" s="60"/>
      <x:c r="G57" s="61"/>
      <x:c r="H57" s="60"/>
    </x:row>
    <x:row r="58">
      <x:c r="A58" s="60"/>
      <x:c r="B58" s="60"/>
      <x:c r="C58" s="60"/>
      <x:c r="D58" s="60"/>
      <x:c r="E58" s="60"/>
      <x:c r="F58" s="60"/>
      <x:c r="G58" s="61"/>
      <x:c r="H58" s="60"/>
    </x:row>
    <x:row r="59">
      <x:c r="A59" s="60"/>
      <x:c r="B59" s="60"/>
      <x:c r="C59" s="60"/>
      <x:c r="D59" s="60"/>
      <x:c r="E59" s="60"/>
      <x:c r="F59" s="60"/>
      <x:c r="G59" s="61"/>
      <x:c r="H59" s="60"/>
    </x:row>
    <x:row r="60">
      <x:c r="A60" s="60"/>
      <x:c r="B60" s="60"/>
      <x:c r="C60" s="60"/>
      <x:c r="D60" s="60"/>
      <x:c r="E60" s="60"/>
      <x:c r="F60" s="60"/>
      <x:c r="G60" s="61"/>
      <x:c r="H60" s="60"/>
    </x:row>
    <x:row r="61">
      <x:c r="A61" s="60"/>
      <x:c r="B61" s="60"/>
      <x:c r="C61" s="60"/>
      <x:c r="D61" s="60"/>
      <x:c r="E61" s="60"/>
      <x:c r="F61" s="60"/>
      <x:c r="G61" s="61"/>
      <x:c r="H61" s="60"/>
    </x:row>
    <x:row r="62">
      <x:c r="A62" s="60"/>
      <x:c r="B62" s="60"/>
      <x:c r="C62" s="60"/>
      <x:c r="D62" s="60"/>
      <x:c r="E62" s="60"/>
      <x:c r="F62" s="60"/>
      <x:c r="G62" s="61"/>
      <x:c r="H62" s="60"/>
    </x:row>
    <x:row r="63">
      <x:c r="A63" s="60"/>
      <x:c r="B63" s="60"/>
      <x:c r="C63" s="60"/>
      <x:c r="D63" s="60"/>
      <x:c r="E63" s="60"/>
      <x:c r="F63" s="60"/>
      <x:c r="G63" s="61"/>
      <x:c r="H63" s="60"/>
    </x:row>
    <x:row r="64">
      <x:c r="A64" s="60"/>
      <x:c r="B64" s="60"/>
      <x:c r="C64" s="60"/>
      <x:c r="D64" s="60"/>
      <x:c r="E64" s="60"/>
      <x:c r="F64" s="60"/>
      <x:c r="G64" s="61"/>
      <x:c r="H64" s="60"/>
    </x:row>
    <x:row r="65">
      <x:c r="A65" s="60"/>
      <x:c r="B65" s="60"/>
      <x:c r="C65" s="60"/>
      <x:c r="D65" s="60"/>
      <x:c r="E65" s="60"/>
      <x:c r="F65" s="60"/>
      <x:c r="G65" s="61"/>
      <x:c r="H65" s="60"/>
    </x:row>
    <x:row r="66">
      <x:c r="A66" s="60"/>
      <x:c r="B66" s="60"/>
      <x:c r="C66" s="60"/>
      <x:c r="D66" s="60"/>
      <x:c r="E66" s="60"/>
      <x:c r="F66" s="60"/>
      <x:c r="G66" s="61"/>
      <x:c r="H66" s="60"/>
    </x:row>
    <x:row r="67">
      <x:c r="A67" s="60"/>
      <x:c r="B67" s="60"/>
      <x:c r="C67" s="60"/>
      <x:c r="D67" s="60"/>
      <x:c r="E67" s="60"/>
      <x:c r="F67" s="60"/>
      <x:c r="G67" s="61"/>
      <x:c r="H67" s="60"/>
    </x:row>
    <x:row r="68">
      <x:c r="A68" s="60"/>
      <x:c r="B68" s="60"/>
      <x:c r="C68" s="60"/>
      <x:c r="D68" s="60"/>
      <x:c r="E68" s="60"/>
      <x:c r="F68" s="60"/>
      <x:c r="G68" s="61"/>
      <x:c r="H68" s="60"/>
    </x:row>
    <x:row r="69">
      <x:c r="A69" s="60"/>
      <x:c r="B69" s="60"/>
      <x:c r="C69" s="60"/>
      <x:c r="D69" s="60"/>
      <x:c r="E69" s="60"/>
      <x:c r="F69" s="60"/>
      <x:c r="G69" s="61"/>
      <x:c r="H69" s="60"/>
    </x:row>
    <x:row r="70">
      <x:c r="A70" s="60"/>
      <x:c r="B70" s="60"/>
      <x:c r="C70" s="60"/>
      <x:c r="D70" s="60"/>
      <x:c r="E70" s="60"/>
      <x:c r="F70" s="60"/>
      <x:c r="G70" s="61"/>
      <x:c r="H70" s="60"/>
    </x:row>
    <x:row r="71">
      <x:c r="A71" s="60"/>
      <x:c r="B71" s="60"/>
      <x:c r="C71" s="60"/>
      <x:c r="D71" s="60"/>
      <x:c r="E71" s="60"/>
      <x:c r="F71" s="60"/>
      <x:c r="G71" s="61"/>
      <x:c r="H71" s="60"/>
    </x:row>
    <x:row r="72">
      <x:c r="A72" s="60"/>
      <x:c r="B72" s="60"/>
      <x:c r="C72" s="60"/>
      <x:c r="D72" s="60"/>
      <x:c r="E72" s="60"/>
      <x:c r="F72" s="60"/>
      <x:c r="G72" s="61"/>
      <x:c r="H72" s="60"/>
    </x:row>
    <x:row r="73">
      <x:c r="A73" s="60"/>
      <x:c r="B73" s="60"/>
      <x:c r="C73" s="60"/>
      <x:c r="D73" s="60"/>
      <x:c r="E73" s="60"/>
      <x:c r="F73" s="60"/>
      <x:c r="G73" s="61"/>
      <x:c r="H73" s="60"/>
    </x:row>
    <x:row r="74">
      <x:c r="A74" s="60"/>
      <x:c r="B74" s="60"/>
      <x:c r="C74" s="60"/>
      <x:c r="D74" s="60"/>
      <x:c r="E74" s="60"/>
      <x:c r="F74" s="60"/>
      <x:c r="G74" s="61"/>
      <x:c r="H74" s="60"/>
    </x:row>
    <x:row r="75">
      <x:c r="A75" s="60"/>
      <x:c r="B75" s="60"/>
      <x:c r="C75" s="60"/>
      <x:c r="D75" s="60"/>
      <x:c r="E75" s="60"/>
      <x:c r="F75" s="60"/>
      <x:c r="G75" s="61"/>
      <x:c r="H75" s="60"/>
    </x:row>
    <x:row r="76">
      <x:c r="A76" s="60"/>
      <x:c r="B76" s="60"/>
      <x:c r="C76" s="60"/>
      <x:c r="D76" s="60"/>
      <x:c r="E76" s="60"/>
      <x:c r="F76" s="60"/>
      <x:c r="G76" s="61"/>
      <x:c r="H76" s="60"/>
    </x:row>
    <x:row r="77">
      <x:c r="A77" s="60"/>
      <x:c r="B77" s="60"/>
      <x:c r="C77" s="60"/>
      <x:c r="D77" s="60"/>
      <x:c r="E77" s="60"/>
      <x:c r="F77" s="60"/>
      <x:c r="G77" s="61"/>
      <x:c r="H77" s="60"/>
    </x:row>
    <x:row r="78">
      <x:c r="A78" s="60"/>
      <x:c r="B78" s="60"/>
      <x:c r="C78" s="60"/>
      <x:c r="D78" s="60"/>
      <x:c r="E78" s="60"/>
      <x:c r="F78" s="60"/>
      <x:c r="G78" s="61"/>
      <x:c r="H78" s="60"/>
    </x:row>
    <x:row r="79">
      <x:c r="A79" s="60"/>
      <x:c r="B79" s="60"/>
      <x:c r="C79" s="60"/>
      <x:c r="D79" s="60"/>
      <x:c r="E79" s="60"/>
      <x:c r="F79" s="60"/>
      <x:c r="G79" s="61"/>
      <x:c r="H79" s="60"/>
    </x:row>
    <x:row r="80">
      <x:c r="A80" s="60"/>
      <x:c r="B80" s="60"/>
      <x:c r="C80" s="60"/>
      <x:c r="D80" s="60"/>
      <x:c r="E80" s="60"/>
      <x:c r="F80" s="60"/>
      <x:c r="G80" s="61"/>
      <x:c r="H80" s="60"/>
    </x:row>
    <x:row r="81">
      <x:c r="A81" s="60"/>
      <x:c r="B81" s="60"/>
      <x:c r="C81" s="60"/>
      <x:c r="D81" s="60"/>
      <x:c r="E81" s="60"/>
      <x:c r="F81" s="60"/>
      <x:c r="G81" s="61"/>
      <x:c r="H81" s="60"/>
    </x:row>
    <x:row r="82">
      <x:c r="A82" s="60"/>
      <x:c r="B82" s="60"/>
      <x:c r="C82" s="60"/>
      <x:c r="D82" s="60"/>
      <x:c r="E82" s="60"/>
      <x:c r="F82" s="60"/>
      <x:c r="G82" s="61"/>
      <x:c r="H82" s="60"/>
    </x:row>
    <x:row r="83">
      <x:c r="A83" s="60"/>
      <x:c r="B83" s="60"/>
      <x:c r="C83" s="60"/>
      <x:c r="D83" s="60"/>
      <x:c r="E83" s="60"/>
      <x:c r="F83" s="60"/>
      <x:c r="G83" s="61"/>
      <x:c r="H83" s="60"/>
    </x:row>
    <x:row r="84">
      <x:c r="A84" s="60"/>
      <x:c r="B84" s="60"/>
      <x:c r="C84" s="60"/>
      <x:c r="D84" s="60"/>
      <x:c r="E84" s="60"/>
      <x:c r="F84" s="60"/>
      <x:c r="G84" s="61"/>
      <x:c r="H84" s="60"/>
    </x:row>
    <x:row r="85">
      <x:c r="A85" s="60"/>
      <x:c r="B85" s="60"/>
      <x:c r="C85" s="60"/>
      <x:c r="D85" s="60"/>
      <x:c r="E85" s="60"/>
      <x:c r="F85" s="60"/>
      <x:c r="G85" s="61"/>
      <x:c r="H85" s="60"/>
    </x:row>
    <x:row r="86">
      <x:c r="A86" s="60"/>
      <x:c r="B86" s="60"/>
      <x:c r="C86" s="60"/>
      <x:c r="D86" s="60"/>
      <x:c r="E86" s="60"/>
      <x:c r="F86" s="60"/>
      <x:c r="G86" s="61"/>
      <x:c r="H86" s="60"/>
    </x:row>
    <x:row r="87">
      <x:c r="A87" s="60"/>
      <x:c r="B87" s="60"/>
      <x:c r="C87" s="60"/>
      <x:c r="D87" s="60"/>
      <x:c r="E87" s="60"/>
      <x:c r="F87" s="60"/>
      <x:c r="G87" s="61"/>
      <x:c r="H87" s="60"/>
    </x:row>
    <x:row r="88">
      <x:c r="A88" s="60"/>
      <x:c r="B88" s="60"/>
      <x:c r="C88" s="60"/>
      <x:c r="D88" s="60"/>
      <x:c r="E88" s="60"/>
      <x:c r="F88" s="60"/>
      <x:c r="G88" s="61"/>
      <x:c r="H88" s="60"/>
    </x:row>
    <x:row r="89">
      <x:c r="A89" s="60"/>
      <x:c r="B89" s="60"/>
      <x:c r="C89" s="60"/>
      <x:c r="D89" s="60"/>
      <x:c r="E89" s="60"/>
      <x:c r="F89" s="60"/>
      <x:c r="G89" s="61"/>
      <x:c r="H89" s="60"/>
    </x:row>
    <x:row r="90">
      <x:c r="A90" s="60"/>
      <x:c r="B90" s="60"/>
      <x:c r="C90" s="60"/>
      <x:c r="D90" s="60"/>
      <x:c r="E90" s="60"/>
      <x:c r="F90" s="60"/>
      <x:c r="G90" s="61"/>
      <x:c r="H90" s="60"/>
    </x:row>
    <x:row r="91">
      <x:c r="A91" s="60"/>
      <x:c r="B91" s="60"/>
      <x:c r="C91" s="60"/>
      <x:c r="D91" s="60"/>
      <x:c r="E91" s="60"/>
      <x:c r="F91" s="60"/>
      <x:c r="G91" s="61"/>
      <x:c r="H91" s="60"/>
    </x:row>
    <x:row r="92">
      <x:c r="A92" s="60"/>
      <x:c r="B92" s="60"/>
      <x:c r="C92" s="60"/>
      <x:c r="D92" s="60"/>
      <x:c r="E92" s="60"/>
      <x:c r="F92" s="60"/>
      <x:c r="G92" s="61"/>
      <x:c r="H92" s="60"/>
    </x:row>
    <x:row r="93">
      <x:c r="A93" s="60"/>
      <x:c r="B93" s="60"/>
      <x:c r="C93" s="60"/>
      <x:c r="D93" s="60"/>
      <x:c r="E93" s="60"/>
      <x:c r="F93" s="60"/>
      <x:c r="G93" s="61"/>
      <x:c r="H93" s="60"/>
    </x:row>
    <x:row r="94">
      <x:c r="A94" s="60"/>
      <x:c r="B94" s="60"/>
      <x:c r="C94" s="60"/>
      <x:c r="D94" s="60"/>
      <x:c r="E94" s="60"/>
      <x:c r="F94" s="60"/>
      <x:c r="G94" s="61"/>
      <x:c r="H94" s="60"/>
    </x:row>
    <x:row r="95">
      <x:c r="A95" s="60"/>
      <x:c r="B95" s="60"/>
      <x:c r="C95" s="60"/>
      <x:c r="D95" s="60"/>
      <x:c r="E95" s="60"/>
      <x:c r="F95" s="60"/>
      <x:c r="G95" s="61"/>
      <x:c r="H95" s="60"/>
    </x:row>
    <x:row r="96">
      <x:c r="A96" s="60"/>
      <x:c r="B96" s="60"/>
      <x:c r="C96" s="60"/>
      <x:c r="D96" s="60"/>
      <x:c r="E96" s="60"/>
      <x:c r="F96" s="60"/>
      <x:c r="G96" s="61"/>
      <x:c r="H96" s="60"/>
    </x:row>
    <x:row r="97">
      <x:c r="A97" s="60"/>
      <x:c r="B97" s="60"/>
      <x:c r="C97" s="60"/>
      <x:c r="D97" s="60"/>
      <x:c r="E97" s="60"/>
      <x:c r="F97" s="60"/>
      <x:c r="G97" s="61"/>
      <x:c r="H97" s="60"/>
    </x:row>
    <x:row r="98">
      <x:c r="A98" s="60"/>
      <x:c r="B98" s="60"/>
      <x:c r="C98" s="60"/>
      <x:c r="D98" s="60"/>
      <x:c r="E98" s="60"/>
      <x:c r="F98" s="60"/>
      <x:c r="G98" s="61"/>
      <x:c r="H98" s="60"/>
    </x:row>
    <x:row r="99">
      <x:c r="A99" s="60"/>
      <x:c r="B99" s="60"/>
      <x:c r="C99" s="60"/>
      <x:c r="D99" s="60"/>
      <x:c r="E99" s="60"/>
      <x:c r="F99" s="60"/>
      <x:c r="G99" s="61"/>
      <x:c r="H99" s="60"/>
    </x:row>
    <x:row r="100">
      <x:c r="A100" s="60"/>
      <x:c r="B100" s="60"/>
      <x:c r="C100" s="60"/>
      <x:c r="D100" s="60"/>
      <x:c r="E100" s="60"/>
      <x:c r="F100" s="60"/>
      <x:c r="G100" s="61"/>
      <x:c r="H100" s="60"/>
    </x:row>
    <x:row r="101">
      <x:c r="A101" s="60"/>
      <x:c r="B101" s="60"/>
      <x:c r="C101" s="60"/>
      <x:c r="D101" s="60"/>
      <x:c r="E101" s="60"/>
      <x:c r="F101" s="60"/>
      <x:c r="G101" s="61"/>
      <x:c r="H101" s="60"/>
    </x:row>
    <x:row r="102">
      <x:c r="A102" s="60"/>
      <x:c r="B102" s="60"/>
      <x:c r="C102" s="60"/>
      <x:c r="D102" s="60"/>
      <x:c r="E102" s="60"/>
      <x:c r="F102" s="60"/>
      <x:c r="G102" s="61"/>
      <x:c r="H102" s="60"/>
    </x:row>
    <x:row r="103">
      <x:c r="A103" s="60"/>
      <x:c r="B103" s="60"/>
      <x:c r="C103" s="60"/>
      <x:c r="D103" s="60"/>
      <x:c r="E103" s="60"/>
      <x:c r="F103" s="60"/>
      <x:c r="G103" s="61"/>
      <x:c r="H103" s="60"/>
    </x:row>
    <x:row r="104">
      <x:c r="A104" s="60"/>
      <x:c r="B104" s="60"/>
      <x:c r="C104" s="60"/>
      <x:c r="D104" s="60"/>
      <x:c r="E104" s="60"/>
      <x:c r="F104" s="60"/>
      <x:c r="G104" s="61"/>
      <x:c r="H104" s="60"/>
    </x:row>
  </x:sheetData>
  <x:mergeCells>
    <x:mergeCell ref="A1:H1"/>
  </x:mergeCells>
  <x:dataValidations count="3">
    <x:dataValidation type="list" sqref="B4:B104">
      <x:formula1>"Supplier A,Supplier B,Supplier C"</x:formula1>
    </x:dataValidation>
    <x:dataValidation type="list" sqref="C4:C104">
      <x:formula1>"Quality,Packaging,Freight,Warranty,Schedule,Commercial"</x:formula1>
    </x:dataValidation>
    <x:dataValidation type="list" sqref="F4:F104">
      <x:formula1>"Open,Pending supplier,Closed,Accepted risk"</x:formula1>
    </x:dataValidation>
  </x:dataValidations>
  <x:pageMargins left="0.7" right="0.7" top="0.75" bottom="0.75" header="0.3" footer="0.3"/>
</x:worksheet>
</file>