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0175e2c2d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3c70449dad5340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-&quot;"/>
    <x:numFmt numFmtId="201" formatCode="#,##0"/>
    <x:numFmt numFmtId="202" formatCode="0.0%"/>
    <x:numFmt numFmtId="203" formatCode="#,##0.000;(#,##0.000);&quot;-&quot;"/>
  </x:numFmts>
  <x:fonts count="8">
    <x:font>
      <x:sz val="11"/>
      <x:name val="Carlito"/>
    </x:font>
    <x:font>
      <x:sz val="11"/>
      <x:name val="Arial"/>
    </x:font>
    <x:font>
      <x:sz val="16"/>
      <x:name val="Arial"/>
    </x:font>
    <x:font>
      <x:b/>
      <x:sz val="16"/>
      <x:name val="Arial"/>
    </x:font>
    <x:font>
      <x:sz val="11"/>
      <x:color rgb="FF164FC0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E"/>
      </x:patternFill>
    </x:fill>
    <x:fill>
      <x:patternFill patternType="solid">
        <x:fgColor rgb="FF233044"/>
      </x:patternFill>
    </x:fill>
    <x:fill>
      <x:patternFill patternType="solid">
        <x:fgColor rgb="FFEDF2F5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201" fontId="4" fillId="2" borderId="0" xfId="0" applyNumberFormat="1" applyFont="1" applyFill="1" applyBorder="1"/>
    <x:xf numFmtId="202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4" fillId="2" borderId="0" xfId="0" applyNumberFormat="1" applyFont="1" applyFill="1" applyBorder="1" applyAlignment="1">
      <x:alignment wrapText="1"/>
    </x:xf>
    <x:xf numFmtId="202" fontId="4" fillId="2" borderId="0" xfId="0" applyNumberFormat="1" applyFont="1" applyFill="1" applyBorder="1" applyAlignment="1">
      <x:alignment wrapText="1"/>
    </x:xf>
    <x:xf numFmtId="20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1" fontId="4" fillId="2" borderId="0" xfId="0" applyNumberFormat="1" applyFont="1" applyFill="1" applyBorder="1" applyAlignment="1">
      <x:alignment vertical="center" wrapText="1"/>
    </x:xf>
    <x:xf numFmtId="202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/>
    <x:xf numFmtId="203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203" fontId="7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wrapText="1"/>
    </x:xf>
    <x:xf numFmtId="203" fontId="1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203" fontId="7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94a4ce1da4d49" /><Relationship Type="http://schemas.openxmlformats.org/officeDocument/2006/relationships/theme" Target="/xl/theme/theme1.xml" Id="R1b67192b35084fbc" /><Relationship Type="http://schemas.openxmlformats.org/officeDocument/2006/relationships/sharedStrings" Target="/xl/sharedStrings.xml" Id="Re1285dfb25254313" /><Relationship Type="http://schemas.openxmlformats.org/officeDocument/2006/relationships/worksheet" Target="/xl/worksheets/sheet1.xml" Id="R3c70449dad5340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9" hidden="0" customWidth="1"/>
    <x:col min="2" max="2" width="19" hidden="0" customWidth="1"/>
    <x:col min="3" max="3" width="23" hidden="0" customWidth="1"/>
    <x:col min="4" max="4" width="64" hidden="0" customWidth="1"/>
  </x:cols>
  <x:sheetData>
    <x:row r="1" ht="25" customHeight="1">
      <x:c r="A1" s="3" t="str">
        <x:v>Bathrobe laundry cost calculator</x:v>
      </x:c>
      <x:c r="B1" s="1"/>
      <x:c r="C1" s="1"/>
      <x:c r="D1" s="1"/>
    </x:row>
    <x:row r="2" ht="25" customHeight="1">
      <x:c r="A2" s="1" t="str">
        <x:v>Monthly model. All starting inputs are hypothetical.</x:v>
      </x:c>
      <x:c r="B2" s="1"/>
      <x:c r="C2" s="1"/>
      <x:c r="D2" s="1"/>
    </x:row>
    <x:row r="3" ht="25" customHeight="1">
      <x:c r="A3" s="1" t="str">
        <x:v>Edit amber cells. Enter every numeric input; zero is valid where applicable.</x:v>
      </x:c>
      <x:c r="B3" s="1"/>
      <x:c r="C3" s="1"/>
      <x:c r="D3" s="1"/>
    </x:row>
    <x:row r="4" ht="25" customHeight="1">
      <x:c r="A4" s="1" t="str">
        <x:v>USD example; all monetary inputs must use the same currency.</x:v>
      </x:c>
      <x:c r="B4" s="1"/>
      <x:c r="C4" s="1"/>
      <x:c r="D4" s="1"/>
    </x:row>
    <x:row r="5" ht="25" customHeight="1">
      <x:c r="A5" s="1"/>
      <x:c r="B5" s="1"/>
      <x:c r="C5" s="1"/>
      <x:c r="D5" s="1"/>
    </x:row>
    <x:row r="6" ht="36" customHeight="1">
      <x:c r="A6" s="23" t="str">
        <x:v>Operating input</x:v>
      </x:c>
      <x:c r="B6" s="23" t="str">
        <x:v>Value</x:v>
      </x:c>
      <x:c r="C6" s="23" t="str">
        <x:v>Unit</x:v>
      </x:c>
      <x:c r="D6" s="23" t="str">
        <x:v>Definition</x:v>
      </x:c>
    </x:row>
    <x:row r="7" ht="44" customHeight="1">
      <x:c r="A7" s="13" t="str">
        <x:v>Available rooms</x:v>
      </x:c>
      <x:c r="B7" s="14" t="n">
        <x:v>120</x:v>
      </x:c>
      <x:c r="C7" s="13" t="str">
        <x:v>rooms</x:v>
      </x:c>
      <x:c r="D7" s="13" t="str">
        <x:v>Constant available inventory; use a daily forecast if this changes.</x:v>
      </x:c>
    </x:row>
    <x:row r="8" ht="44" customHeight="1">
      <x:c r="A8" s="13" t="str">
        <x:v>Days in period</x:v>
      </x:c>
      <x:c r="B8" s="14" t="n">
        <x:v>30</x:v>
      </x:c>
      <x:c r="C8" s="13" t="str">
        <x:v>days</x:v>
      </x:c>
      <x:c r="D8" s="13" t="str">
        <x:v>Same period for room-nights, volume, and costs.</x:v>
      </x:c>
    </x:row>
    <x:row r="9" ht="44" customHeight="1">
      <x:c r="A9" s="13" t="str">
        <x:v>Occupancy</x:v>
      </x:c>
      <x:c r="B9" s="15" t="n">
        <x:v>0.75</x:v>
      </x:c>
      <x:c r="C9" s="13" t="str">
        <x:v>fraction</x:v>
      </x:c>
      <x:c r="D9" s="13" t="str">
        <x:v>Occupied room-nights divided by available room-nights.</x:v>
      </x:c>
    </x:row>
    <x:row r="10" ht="44" customHeight="1">
      <x:c r="A10" s="13" t="str">
        <x:v>First-pass robes per occupied room-night</x:v>
      </x:c>
      <x:c r="B10" s="16" t="n">
        <x:v>1.2</x:v>
      </x:c>
      <x:c r="C10" s="13" t="str">
        <x:v>robe events / room-night</x:v>
      </x:c>
      <x:c r="D10" s="13" t="str">
        <x:v>Count arrivals from service, excluding extra processing passes.</x:v>
      </x:c>
    </x:row>
    <x:row r="11" ht="44" customHeight="1">
      <x:c r="A11" s="13" t="str">
        <x:v>Extra full passes per first-pass event</x:v>
      </x:c>
      <x:c r="B11" s="15" t="n">
        <x:v>0.05</x:v>
      </x:c>
      <x:c r="C11" s="13" t="str">
        <x:v>fraction</x:v>
      </x:c>
      <x:c r="D11" s="13" t="str">
        <x:v>All additional full processing passes divided by first-pass events.</x:v>
      </x:c>
    </x:row>
    <x:row r="12" ht="44" customHeight="1">
      <x:c r="A12" s="13" t="str">
        <x:v>Finished dry weight per robe</x:v>
      </x:c>
      <x:c r="B12" s="16" t="n">
        <x:v>0.9</x:v>
      </x:c>
      <x:c r="C12" s="13" t="str">
        <x:v>kg / robe</x:v>
      </x:c>
      <x:c r="D12" s="13" t="str">
        <x:v>Use size-mix-weighted, clean dry sample weight.</x:v>
      </x:c>
    </x:row>
    <x:row r="13" ht="44" customHeight="1">
      <x:c r="A13" s="13" t="str">
        <x:v>Variable full-pass processing rate</x:v>
      </x:c>
      <x:c r="B13" s="16" t="n">
        <x:v>1.5</x:v>
      </x:c>
      <x:c r="C13" s="13" t="str">
        <x:v>USD / dry kg / pass</x:v>
      </x:c>
      <x:c r="D13" s="13" t="str">
        <x:v>Excludes the monthly allocation below; includes modeled variable costs.</x:v>
      </x:c>
    </x:row>
    <x:row r="14" ht="44" customHeight="1">
      <x:c r="A14" s="13" t="str">
        <x:v>Monthly equipment and overhead allocation</x:v>
      </x:c>
      <x:c r="B14" s="16" t="n">
        <x:v>270</x:v>
      </x:c>
      <x:c r="C14" s="13" t="str">
        <x:v>USD / month</x:v>
      </x:c>
      <x:c r="D14" s="13" t="str">
        <x:v>Only separately allocated costs; do not duplicate the variable rate.</x:v>
      </x:c>
    </x:row>
    <x:row r="15" ht="44" customHeight="1">
      <x:c r="A15" s="13" t="str">
        <x:v>Worn-out robes retired</x:v>
      </x:c>
      <x:c r="B15" s="14" t="n">
        <x:v>18</x:v>
      </x:c>
      <x:c r="C15" s="13" t="str">
        <x:v>robes / month</x:v>
      </x:c>
      <x:c r="D15" s="13" t="str">
        <x:v>Actual retirement count for this period.</x:v>
      </x:c>
    </x:row>
    <x:row r="16" ht="44" customHeight="1">
      <x:c r="A16" s="13" t="str">
        <x:v>Missing robes confirmed</x:v>
      </x:c>
      <x:c r="B16" s="14" t="n">
        <x:v>9</x:v>
      </x:c>
      <x:c r="C16" s="13" t="str">
        <x:v>robes / month</x:v>
      </x:c>
      <x:c r="D16" s="13" t="str">
        <x:v>Separate from worn-out retirements.</x:v>
      </x:c>
    </x:row>
    <x:row r="17" ht="44" customHeight="1">
      <x:c r="A17" s="13" t="str">
        <x:v>Landed replacement cost</x:v>
      </x:c>
      <x:c r="B17" s="16" t="n">
        <x:v>30</x:v>
      </x:c>
      <x:c r="C17" s="13" t="str">
        <x:v>USD / robe</x:v>
      </x:c>
      <x:c r="D17" s="13" t="str">
        <x:v>No salvage value in this model. Do not add amortization again.</x:v>
      </x:c>
    </x:row>
    <x:row r="18" ht="44" customHeight="1">
      <x:c r="A18" s="13" t="str">
        <x:v>Alternative robe dry weight</x:v>
      </x:c>
      <x:c r="B18" s="16" t="n">
        <x:v>0.7</x:v>
      </x:c>
      <x:c r="C18" s="13" t="str">
        <x:v>kg / robe</x:v>
      </x:c>
      <x:c r="D18" s="13" t="str">
        <x:v>Sensitivity only: other inputs held constant.</x:v>
      </x:c>
    </x:row>
    <x:row r="19" ht="25" customHeight="1">
      <x:c r="A19" s="1"/>
      <x:c r="B19" s="1"/>
      <x:c r="C19" s="1"/>
      <x:c r="D19" s="1"/>
    </x:row>
    <x:row r="20" ht="25" customHeight="1">
      <x:c r="A20" s="1" t="str">
        <x:v>Input status</x:v>
      </x:c>
      <x:c r="B20" s="1" t="str">
        <x:f>IF(COUNT(B7:B18)&lt;&gt;12,"Enter all inputs",IF(OR(MIN(B7:B18)&lt;0,B9&gt;1,B8=0,B12=0,B18=0),"Check input ranges","Ready"))</x:f>
        <x:v>Ready</x:v>
      </x:c>
      <x:c r="C20" s="1"/>
      <x:c r="D20" s="1"/>
    </x:row>
    <x:row r="21" ht="25" customHeight="1">
      <x:c r="A21" s="1"/>
      <x:c r="B21" s="1"/>
      <x:c r="C21" s="1"/>
      <x:c r="D21" s="1"/>
    </x:row>
    <x:row r="22" ht="36" customHeight="1">
      <x:c r="A22" s="23" t="str">
        <x:v>Monthly calculation</x:v>
      </x:c>
      <x:c r="B22" s="23" t="str">
        <x:v>Result</x:v>
      </x:c>
      <x:c r="C22" s="23" t="str">
        <x:v>Unit</x:v>
      </x:c>
      <x:c r="D22" s="23" t="str">
        <x:v>Interpretation</x:v>
      </x:c>
    </x:row>
    <x:row r="23" ht="38" customHeight="1">
      <x:c r="A23" s="13" t="str">
        <x:v>Occupied room-nights</x:v>
      </x:c>
      <x:c r="B23" s="19" t="n">
        <x:f>IF(B20&lt;&gt;"Ready","Check inputs",B7*B8*B9)</x:f>
        <x:v>2700</x:v>
      </x:c>
      <x:c r="C23" s="13" t="str">
        <x:v>room-nights</x:v>
      </x:c>
      <x:c r="D23" s="13" t="str">
        <x:v>Forecast denominator.</x:v>
      </x:c>
    </x:row>
    <x:row r="24" ht="38" customHeight="1">
      <x:c r="A24" s="13" t="str">
        <x:v>First-pass robe events</x:v>
      </x:c>
      <x:c r="B24" s="19" t="n">
        <x:f>IF(B20&lt;&gt;"Ready","Check inputs",B23*B10)</x:f>
        <x:v>3240</x:v>
      </x:c>
      <x:c r="C24" s="13" t="str">
        <x:v>robe events</x:v>
      </x:c>
      <x:c r="D24" s="13" t="str">
        <x:v>May be fractional in a forecast.</x:v>
      </x:c>
    </x:row>
    <x:row r="25" ht="38" customHeight="1">
      <x:c r="A25" s="13" t="str">
        <x:v>Extra full processing passes</x:v>
      </x:c>
      <x:c r="B25" s="19" t="n">
        <x:f>IF(B20&lt;&gt;"Ready","Check inputs",B24*B11)</x:f>
        <x:v>162</x:v>
      </x:c>
      <x:c r="C25" s="13" t="str">
        <x:v>passes</x:v>
      </x:c>
      <x:c r="D25" s="13" t="str">
        <x:v>Extra passes counted once.</x:v>
      </x:c>
    </x:row>
    <x:row r="26" ht="38" customHeight="1">
      <x:c r="A26" s="13" t="str">
        <x:v>Total full processing passes</x:v>
      </x:c>
      <x:c r="B26" s="19" t="n">
        <x:f>IF(B20&lt;&gt;"Ready","Check inputs",B24+B25)</x:f>
        <x:v>3402</x:v>
      </x:c>
      <x:c r="C26" s="13" t="str">
        <x:v>passes</x:v>
      </x:c>
      <x:c r="D26" s="13" t="str">
        <x:v>First-pass plus additional passes.</x:v>
      </x:c>
    </x:row>
    <x:row r="27" ht="38" customHeight="1">
      <x:c r="A27" s="13" t="str">
        <x:v>Dry-weight processing throughput</x:v>
      </x:c>
      <x:c r="B27" s="19" t="n">
        <x:f>IF(B20&lt;&gt;"Ready","Check inputs",B26*B12)</x:f>
        <x:v>3061.8</x:v>
      </x:c>
      <x:c r="C27" s="13" t="str">
        <x:v>kg</x:v>
      </x:c>
      <x:c r="D27" s="13" t="str">
        <x:v>Accumulated dry-weight equivalent; not wet cart weight.</x:v>
      </x:c>
    </x:row>
    <x:row r="28" ht="38" customHeight="1">
      <x:c r="A28" s="13" t="str">
        <x:v>Variable processing expense</x:v>
      </x:c>
      <x:c r="B28" s="19" t="n">
        <x:f>IF(B20&lt;&gt;"Ready","Check inputs",B27*B13)</x:f>
        <x:v>4592.700000000001</x:v>
      </x:c>
      <x:c r="C28" s="13" t="str">
        <x:v>USD</x:v>
      </x:c>
      <x:c r="D28" s="13" t="str">
        <x:v>Includes modeled cost of extra full passes.</x:v>
      </x:c>
    </x:row>
    <x:row r="29" ht="38" customHeight="1">
      <x:c r="A29" s="13" t="str">
        <x:v>Total laundry expense</x:v>
      </x:c>
      <x:c r="B29" s="19" t="n">
        <x:f>IF(B20&lt;&gt;"Ready","Check inputs",B28+B14)</x:f>
        <x:v>4862.700000000001</x:v>
      </x:c>
      <x:c r="C29" s="13" t="str">
        <x:v>USD</x:v>
      </x:c>
      <x:c r="D29" s="13" t="str">
        <x:v>Variable expense plus separate monthly allocation.</x:v>
      </x:c>
    </x:row>
    <x:row r="30" ht="38" customHeight="1">
      <x:c r="A30" s="26" t="str">
        <x:v>Laundry cost per occupied room-night</x:v>
      </x:c>
      <x:c r="B30" s="27" t="n">
        <x:f>IF(B20&lt;&gt;"Ready","Check inputs",IF(B23=0,"No occupied rooms",B29/B23))</x:f>
        <x:v>1.8010000000000004</x:v>
      </x:c>
      <x:c r="C30" s="24" t="str">
        <x:v>USD / room-night</x:v>
      </x:c>
      <x:c r="D30" s="24" t="str">
        <x:v>Laundry only; excludes replacement and loss.</x:v>
      </x:c>
    </x:row>
    <x:row r="31" ht="38" customHeight="1">
      <x:c r="A31" s="13" t="str">
        <x:v>Laundry cost per first-pass robe event</x:v>
      </x:c>
      <x:c r="B31" s="19" t="n">
        <x:f>IF(B20&lt;&gt;"Ready","Check inputs",IF(B24=0,"No robe events",B29/B24))</x:f>
        <x:v>1.5008333333333335</x:v>
      </x:c>
      <x:c r="C31" s="13" t="str">
        <x:v>USD / robe event</x:v>
      </x:c>
      <x:c r="D31" s="13" t="str">
        <x:v>Includes extra processing and allocation.</x:v>
      </x:c>
    </x:row>
    <x:row r="32" ht="38" customHeight="1">
      <x:c r="A32" s="13" t="str">
        <x:v>Replacement and loss expense</x:v>
      </x:c>
      <x:c r="B32" s="19" t="n">
        <x:f>IF(B20&lt;&gt;"Ready","Check inputs",(B15+B16)*B17)</x:f>
        <x:v>810</x:v>
      </x:c>
      <x:c r="C32" s="13" t="str">
        <x:v>USD</x:v>
      </x:c>
      <x:c r="D32" s="13" t="str">
        <x:v>Period retirement/loss method, not lifecycle amortization.</x:v>
      </x:c>
    </x:row>
    <x:row r="33" ht="38" customHeight="1">
      <x:c r="A33" s="13" t="str">
        <x:v>Total bathrobe program expense</x:v>
      </x:c>
      <x:c r="B33" s="19" t="n">
        <x:f>IF(B20&lt;&gt;"Ready","Check inputs",B29+B32)</x:f>
        <x:v>5672.700000000001</x:v>
      </x:c>
      <x:c r="C33" s="13" t="str">
        <x:v>USD</x:v>
      </x:c>
      <x:c r="D33" s="13" t="str">
        <x:v>Laundry plus replacement and loss.</x:v>
      </x:c>
    </x:row>
    <x:row r="34" ht="38" customHeight="1">
      <x:c r="A34" s="26" t="str">
        <x:v>Program cost per occupied room-night</x:v>
      </x:c>
      <x:c r="B34" s="27" t="n">
        <x:f>IF(B20&lt;&gt;"Ready","Check inputs",IF(B23=0,"No occupied rooms",B33/B23))</x:f>
        <x:v>2.1010000000000004</x:v>
      </x:c>
      <x:c r="C34" s="24" t="str">
        <x:v>USD / room-night</x:v>
      </x:c>
      <x:c r="D34" s="24" t="str">
        <x:v>Broader operating measure, distinct from laundry.</x:v>
      </x:c>
    </x:row>
    <x:row r="35" ht="25" customHeight="1">
      <x:c r="A35" s="1"/>
      <x:c r="B35" s="1"/>
      <x:c r="C35" s="1"/>
      <x:c r="D35" s="1"/>
    </x:row>
    <x:row r="36" ht="36" customHeight="1">
      <x:c r="A36" s="23" t="str">
        <x:v>Weight sensitivity</x:v>
      </x:c>
      <x:c r="B36" s="23" t="str">
        <x:v>Result</x:v>
      </x:c>
      <x:c r="C36" s="23" t="str">
        <x:v>Unit</x:v>
      </x:c>
      <x:c r="D36" s="23" t="str">
        <x:v>Same demand, rate, extra-pass factor, and allocation</x:v>
      </x:c>
    </x:row>
    <x:row r="37" ht="42" customHeight="1">
      <x:c r="A37" s="9" t="str">
        <x:v>Alternative laundry expense</x:v>
      </x:c>
      <x:c r="B37" s="18" t="n">
        <x:f>IF(B20&lt;&gt;"Ready","Check inputs",B26*B18*B13+B14)</x:f>
        <x:v>3842.0999999999995</x:v>
      </x:c>
      <x:c r="C37" s="9" t="str">
        <x:v>USD</x:v>
      </x:c>
      <x:c r="D37" s="9" t="str">
        <x:v>Assumes all variable cost scales with weight.</x:v>
      </x:c>
    </x:row>
    <x:row r="38" ht="42" customHeight="1">
      <x:c r="A38" s="30" t="str">
        <x:v>Alternative laundry cost per room-night</x:v>
      </x:c>
      <x:c r="B38" s="31" t="n">
        <x:f>IF(B20&lt;&gt;"Ready","Check inputs",IF(B23=0,"No occupied rooms",B37/B23))</x:f>
        <x:v>1.4229999999999998</x:v>
      </x:c>
      <x:c r="C38" s="28" t="str">
        <x:v>USD / room-night</x:v>
      </x:c>
      <x:c r="D38" s="28" t="str">
        <x:v>Not a promise of realized cash savings.</x:v>
      </x:c>
    </x:row>
    <x:row r="39" ht="42" customHeight="1">
      <x:c r="A39" s="30" t="str">
        <x:v>Modeled monthly expense reduction</x:v>
      </x:c>
      <x:c r="B39" s="31" t="n">
        <x:f>IF(B20&lt;&gt;"Ready","Check inputs",B29-B37)</x:f>
        <x:v>1020.6000000000013</x:v>
      </x:c>
      <x:c r="C39" s="28" t="str">
        <x:v>USD</x:v>
      </x:c>
      <x:c r="D39" s="28" t="str">
        <x:v>No change in service life, handling, or quality assumed.</x:v>
      </x:c>
    </x:row>
    <x:row r="40" ht="25" customHeight="1">
      <x:c r="A40" s="1"/>
      <x:c r="B40" s="1"/>
      <x:c r="C40" s="1"/>
      <x:c r="D40" s="1"/>
    </x:row>
    <x:row r="41" ht="25" customHeight="1">
      <x:c r="A41" s="1"/>
      <x:c r="B41" s="1"/>
      <x:c r="C41" s="1"/>
      <x:c r="D41" s="1"/>
    </x:row>
    <x:row r="42" ht="25" customHeight="1">
      <x:c r="A42" s="1" t="str">
        <x:v>Model notes</x:v>
      </x:c>
      <x:c r="B42" s="1"/>
      <x:c r="C42" s="1"/>
      <x:c r="D42" s="1"/>
    </x:row>
    <x:row r="43" ht="25" customHeight="1">
      <x:c r="A43" s="1" t="str">
        <x:v>Extra drying or spot treatment needs its own measured cost if it is not a full pass.</x:v>
      </x:c>
      <x:c r="B43" s="1"/>
      <x:c r="C43" s="1"/>
      <x:c r="D43" s="1"/>
    </x:row>
    <x:row r="44" ht="25" customHeight="1">
      <x:c r="A44" s="1" t="str">
        <x:v>Do not add a rewash factor to an actual expense total that already includes rework.</x:v>
      </x:c>
      <x:c r="B44" s="1"/>
      <x:c r="C44" s="1"/>
      <x:c r="D44" s="1"/>
    </x:row>
    <x:row r="45" ht="25" customHeight="1">
      <x:c r="A45" s="1" t="str">
        <x:v>For actual reporting, use PMS room-nights and reconciled laundry records.</x:v>
      </x:c>
      <x:c r="B45" s="1"/>
      <x:c r="C45" s="1"/>
      <x:c r="D45" s="1"/>
    </x:row>
    <x:row r="46" ht="25" customHeight="1">
      <x:c r="A46" s="1" t="str">
        <x:v>Origin: illustrative worked example in KWDN article 2; no industry benchmark used.</x:v>
      </x:c>
      <x:c r="B46" s="1"/>
      <x:c r="C46" s="1"/>
      <x:c r="D46" s="1"/>
    </x:row>
    <x:row r="47" ht="25" customHeight="1">
      <x:c r="A47" s="1" t="str">
        <x:v>Changing currency does not convert rates; replace all costs with consistent local values.</x:v>
      </x:c>
      <x:c r="B47" s="1"/>
      <x:c r="C47" s="1"/>
      <x:c r="D47" s="1"/>
    </x:row>
  </x:sheetData>
  <x:dataValidations count="12">
    <x:dataValidation type="decimal" operator="between" sqref="B9">
      <x:formula1>0</x:formula1>
      <x:formula2>1</x:formula2>
    </x:dataValidation>
    <x:dataValidation type="whole" operator="greaterThanOrEqual" sqref="B7">
      <x:formula1>0</x:formula1>
    </x:dataValidation>
    <x:dataValidation type="whole" operator="greaterThanOrEqual" sqref="B8">
      <x:formula1>0</x:formula1>
    </x:dataValidation>
    <x:dataValidation type="whole" operator="greaterThanOrEqual" sqref="B15">
      <x:formula1>0</x:formula1>
    </x:dataValidation>
    <x:dataValidation type="whole" operator="greaterThanOrEqual" sqref="B16">
      <x:formula1>0</x:formula1>
    </x:dataValidation>
    <x:dataValidation type="decimal" operator="greaterThanOrEqual" sqref="B10">
      <x:formula1>0</x:formula1>
    </x:dataValidation>
    <x:dataValidation type="decimal" operator="greaterThanOrEqual" sqref="B11">
      <x:formula1>0</x:formula1>
    </x:dataValidation>
    <x:dataValidation type="decimal" operator="greaterThanOrEqual" sqref="B12">
      <x:formula1>0</x:formula1>
    </x:dataValidation>
    <x:dataValidation type="decimal" operator="greaterThanOrEqual" sqref="B13">
      <x:formula1>0</x:formula1>
    </x:dataValidation>
    <x:dataValidation type="decimal" operator="greaterThanOrEqual" sqref="B14">
      <x:formula1>0</x:formula1>
    </x:dataValidation>
    <x:dataValidation type="decimal" operator="greaterThanOrEqual" sqref="B17">
      <x:formula1>0</x:formula1>
    </x:dataValidation>
    <x:dataValidation type="decimal" operator="greaterThanOrEqual" sqref="B18">
      <x:formula1>0</x:formula1>
    </x:dataValidation>
  </x:dataValidations>
  <x:pageMargins left="0.7" right="0.7" top="0.75" bottom="0.75" header="0.3" footer="0.3"/>
</x:worksheet>
</file>