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92b5dfb7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" sheetId="1" r:id="Re6a2b8a5da944c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.0"/>
    <x:numFmt numFmtId="202" formatCode="0"/>
    <x:numFmt numFmtId="203" formatCode="#,##0"/>
  </x:numFmts>
  <x:fonts count="5">
    <x:font>
      <x:sz val="11"/>
      <x:name val="Carlito"/>
    </x:font>
    <x:font>
      <x:sz val="10"/>
      <x:color rgb="FF292929"/>
      <x:name val="Arial"/>
    </x:font>
    <x:font>
      <x:b/>
      <x:sz val="15"/>
      <x:color rgb="FF292929"/>
      <x:name val="Arial"/>
    </x:font>
    <x:font>
      <x:b/>
      <x:sz val="10"/>
      <x:color rgb="FFFFFFFF"/>
      <x:name val="Arial"/>
    </x:font>
    <x:font>
      <x:b/>
      <x:sz val="10"/>
      <x:color rgb="FF2929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92929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203" fontId="4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de55284ee481f" /><Relationship Type="http://schemas.openxmlformats.org/officeDocument/2006/relationships/theme" Target="/xl/theme/theme1.xml" Id="Red59f509e39a4dc0" /><Relationship Type="http://schemas.openxmlformats.org/officeDocument/2006/relationships/sharedStrings" Target="/xl/sharedStrings.xml" Id="Rb06dadf245e14854" /><Relationship Type="http://schemas.openxmlformats.org/officeDocument/2006/relationships/worksheet" Target="/xl/worksheets/sheet1.xml" Id="Re6a2b8a5da944c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2929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3" hidden="0" customWidth="1"/>
    <x:col min="4" max="4" width="76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2" t="str">
        <x:v>Hotel towel capacity calculator</x:v>
      </x:c>
      <x:c r="B2" s="1"/>
      <x:c r="C2" s="1"/>
      <x:c r="D2" s="1"/>
    </x:row>
    <x:row r="3" ht="23" customHeight="1">
      <x:c r="A3" s="1"/>
      <x:c r="B3" s="1"/>
      <x:c r="C3" s="1"/>
      <x:c r="D3" s="1"/>
    </x:row>
    <x:row r="4" ht="26" customHeight="1">
      <x:c r="A4" s="8" t="str">
        <x:v>Deadline output</x:v>
      </x:c>
      <x:c r="B4" s="8" t="str">
        <x:v>Calculated result</x:v>
      </x:c>
      <x:c r="C4" s="1"/>
      <x:c r="D4" s="1"/>
    </x:row>
    <x:row r="5" ht="23" customHeight="1">
      <x:c r="A5" s="1" t="str">
        <x:v>New towels from complete batches</x:v>
      </x:c>
      <x:c r="B5" s="9" t="n">
        <x:f>IF(ISNUMBER(B29),B29,"")</x:f>
        <x:v>124</x:v>
      </x:c>
      <x:c r="C5" s="1"/>
      <x:c r="D5" s="1"/>
    </x:row>
    <x:row r="6" ht="23" customHeight="1">
      <x:c r="A6" s="1" t="str">
        <x:v>Available towels including clean stock</x:v>
      </x:c>
      <x:c r="B6" s="9" t="n">
        <x:f>IF(ISNUMBER(B29),B29+B22,"")</x:f>
        <x:v>144</x:v>
      </x:c>
      <x:c r="C6" s="1"/>
      <x:c r="D6" s="1"/>
    </x:row>
    <x:row r="7" ht="23" customHeight="1">
      <x:c r="A7" s="1" t="str">
        <x:v>Required towels including reserve</x:v>
      </x:c>
      <x:c r="B7" s="9" t="n">
        <x:f>IF(ISNUMBER(B29),B20*B21+B23,"")</x:f>
        <x:v>180</x:v>
      </x:c>
      <x:c r="C7" s="1"/>
      <x:c r="D7" s="1"/>
    </x:row>
    <x:row r="8" ht="23" customHeight="1">
      <x:c r="A8" s="10" t="str">
        <x:v>Towel shortage at deadline</x:v>
      </x:c>
      <x:c r="B8" s="11" t="n">
        <x:f>IF(ISNUMBER(B29),MAX(0,B7-B6),"")</x:f>
        <x:v>36</x:v>
      </x:c>
      <x:c r="C8" s="1"/>
      <x:c r="D8" s="1"/>
    </x:row>
    <x:row r="9" ht="23" customHeight="1">
      <x:c r="A9" s="1" t="str">
        <x:v>Room allocations covered</x:v>
      </x:c>
      <x:c r="B9" s="9" t="n">
        <x:f>IF(ISNUMBER(B29),MIN(B20,INT(MAX(0,B6-B23)/B21)),"")</x:f>
        <x:v>72</x:v>
      </x:c>
      <x:c r="C9" s="1"/>
      <x:c r="D9" s="1"/>
    </x:row>
    <x:row r="10" ht="23" customHeight="1">
      <x:c r="A10" s="1" t="str">
        <x:v>Input / capacity status</x:v>
      </x:c>
      <x:c r="B10" s="1" t="str">
        <x:f>IF(ISNUMBER(B26),IF(B26=0,"No towel fits load",IF(B8&gt;0,"Shortage","Covered")),"Check all inputs")</x:f>
        <x:v>Shortage</x:v>
      </x:c>
      <x:c r="C10" s="1"/>
      <x:c r="D10" s="1"/>
    </x:row>
    <x:row r="11" ht="23" customHeight="1">
      <x:c r="A11" s="1"/>
      <x:c r="B11" s="1"/>
      <x:c r="C11" s="1"/>
      <x:c r="D11" s="1"/>
    </x:row>
    <x:row r="12" ht="26" customHeight="1">
      <x:c r="A12" s="8" t="str">
        <x:v>Editable inputs</x:v>
      </x:c>
      <x:c r="B12" s="8" t="str">
        <x:v>Value</x:v>
      </x:c>
      <x:c r="C12" s="1"/>
      <x:c r="D12" s="1" t="str">
        <x:v>Amber cells are editable. All starting values are hypothetical.</x:v>
      </x:c>
    </x:row>
    <x:row r="13" ht="23" customHeight="1">
      <x:c r="A13" s="1" t="str">
        <x:v>Measured dry towel weight (kg)</x:v>
      </x:c>
      <x:c r="B13" s="4" t="n">
        <x:v>0.637</x:v>
      </x:c>
      <x:c r="C13" s="1"/>
      <x:c r="D13" s="1" t="str">
        <x:v>Weigh representative dry towels. Do not enter wet load weight.</x:v>
      </x:c>
    </x:row>
    <x:row r="14" ht="23" customHeight="1">
      <x:c r="A14" s="1" t="str">
        <x:v>Approved working load per dryer (kg)</x:v>
      </x:c>
      <x:c r="B14" s="5" t="n">
        <x:v>20</x:v>
      </x:c>
      <x:c r="C14" s="1"/>
      <x:c r="D14" s="1" t="str">
        <x:v>Use the approved and trial-verified load for this textile and program.</x:v>
      </x:c>
    </x:row>
    <x:row r="15" ht="23" customHeight="1">
      <x:c r="A15" s="1" t="str">
        <x:v>Elapsed interval per load (minutes)</x:v>
      </x:c>
      <x:c r="B15" s="5" t="n">
        <x:v>50</x:v>
      </x:c>
      <x:c r="C15" s="1"/>
      <x:c r="D15" s="1" t="str">
        <x:v>Include loading, drying, cool-down, unloading and routine turnover.</x:v>
      </x:c>
    </x:row>
    <x:row r="16" ht="23" customHeight="1">
      <x:c r="A16" s="1" t="str">
        <x:v>Identical dryers available</x:v>
      </x:c>
      <x:c r="B16" s="6" t="n">
        <x:v>1</x:v>
      </x:c>
      <x:c r="C16" s="1"/>
      <x:c r="D16" s="1" t="str">
        <x:v>Use only dryers with the same load, interval and availability.</x:v>
      </x:c>
    </x:row>
    <x:row r="17" ht="23" customHeight="1">
      <x:c r="A17" s="1" t="str">
        <x:v>Minutes from first load to deadline</x:v>
      </x:c>
      <x:c r="B17" s="5" t="n">
        <x:v>260</x:v>
      </x:c>
      <x:c r="C17" s="1"/>
      <x:c r="D17" s="1" t="str">
        <x:v>Begins when washed towels and the dryer are ready for the first load.</x:v>
      </x:c>
    </x:row>
    <x:row r="18" ht="23" customHeight="1">
      <x:c r="A18" s="1" t="str">
        <x:v>Final folding and delivery allowance (min)</x:v>
      </x:c>
      <x:c r="B18" s="5" t="n">
        <x:v>20</x:v>
      </x:c>
      <x:c r="C18" s="1"/>
      <x:c r="D18" s="1" t="str">
        <x:v>Time required after the final batch before towels can reach the rooms.</x:v>
      </x:c>
    </x:row>
    <x:row r="19" ht="23" customHeight="1">
      <x:c r="A19" s="1" t="str">
        <x:v>Other lost production time per dryer (min)</x:v>
      </x:c>
      <x:c r="B19" s="5" t="n">
        <x:v>0</x:v>
      </x:c>
      <x:c r="C19" s="1"/>
      <x:c r="D19" s="1" t="str">
        <x:v>Subtract interruptions or competing work; do not double-count them.</x:v>
      </x:c>
    </x:row>
    <x:row r="20" ht="23" customHeight="1">
      <x:c r="A20" s="1" t="str">
        <x:v>Rooms needing this towel</x:v>
      </x:c>
      <x:c r="B20" s="6" t="n">
        <x:v>90</x:v>
      </x:c>
      <x:c r="C20" s="1"/>
      <x:c r="D20" s="1" t="str">
        <x:v>Model one towel type and one delivery deadline at a time.</x:v>
      </x:c>
    </x:row>
    <x:row r="21" ht="23" customHeight="1">
      <x:c r="A21" s="1" t="str">
        <x:v>Towels of this type per room</x:v>
      </x:c>
      <x:c r="B21" s="6" t="n">
        <x:v>2</x:v>
      </x:c>
      <x:c r="C21" s="1"/>
      <x:c r="D21" s="1" t="str">
        <x:v>Count the specified towel type only; other sizes need their own model.</x:v>
      </x:c>
    </x:row>
    <x:row r="22" ht="23" customHeight="1">
      <x:c r="A22" s="1" t="str">
        <x:v>Clean towels available for these rooms</x:v>
      </x:c>
      <x:c r="B22" s="6" t="n">
        <x:v>20</x:v>
      </x:c>
      <x:c r="C22" s="1"/>
      <x:c r="D22" s="1" t="str">
        <x:v>Exclude stock in use, reserved elsewhere, dirty or awaiting rewash.</x:v>
      </x:c>
    </x:row>
    <x:row r="23" ht="23" customHeight="1">
      <x:c r="A23" s="1" t="str">
        <x:v>Required clean reserve after allocation</x:v>
      </x:c>
      <x:c r="B23" s="6" t="n">
        <x:v>0</x:v>
      </x:c>
      <x:c r="C23" s="1"/>
      <x:c r="D23" s="1" t="str">
        <x:v>Extra clean towels to retain after the modeled rooms are supplied.</x:v>
      </x:c>
    </x:row>
    <x:row r="24" ht="23" customHeight="1">
      <x:c r="A24" s="1"/>
      <x:c r="B24" s="1"/>
      <x:c r="C24" s="1"/>
      <x:c r="D24" s="1"/>
    </x:row>
    <x:row r="25" ht="26" customHeight="1">
      <x:c r="A25" s="8" t="str">
        <x:v>Supporting calculations</x:v>
      </x:c>
      <x:c r="B25" s="8" t="str">
        <x:v>Result</x:v>
      </x:c>
      <x:c r="C25" s="1"/>
      <x:c r="D25" s="1"/>
    </x:row>
    <x:row r="26" ht="23" customHeight="1">
      <x:c r="A26" s="1" t="str">
        <x:v>Whole towels per approved load</x:v>
      </x:c>
      <x:c r="B26" s="9" t="n">
        <x:f>IF(AND(COUNT(B13:B23)=11,B13&gt;0,B14&gt;0,B15&gt;0,B16&gt;=0,MOD(B16,1)=0,B17&gt;=0,B18&gt;=0,B19&gt;=0,B20&gt;=0,MOD(B20,1)=0,B21&gt;0,MOD(B21,1)=0,B22&gt;=0,MOD(B22,1)=0,B23&gt;=0,MOD(B23,1)=0),INT(B14/B13),"")</x:f>
        <x:v>31</x:v>
      </x:c>
      <x:c r="C26" s="1"/>
      <x:c r="D26" s="1" t="str">
        <x:v>Whole pieces only; actual mass or bulk can require fewer pieces.</x:v>
      </x:c>
    </x:row>
    <x:row r="27" ht="23" customHeight="1">
      <x:c r="A27" s="1" t="str">
        <x:v>Net minutes for complete loads</x:v>
      </x:c>
      <x:c r="B27" s="9" t="n">
        <x:f>IF(ISNUMBER(B26),MAX(0,B17-B18-B19),"")</x:f>
        <x:v>240</x:v>
      </x:c>
      <x:c r="C27" s="1"/>
      <x:c r="D27" s="1" t="str">
        <x:v>Negative available time is treated as no production time.</x:v>
      </x:c>
    </x:row>
    <x:row r="28" ht="23" customHeight="1">
      <x:c r="A28" s="1" t="str">
        <x:v>Complete loads per dryer</x:v>
      </x:c>
      <x:c r="B28" s="9" t="n">
        <x:f>IF(ISNUMBER(B26),INT(B27/B15),"")</x:f>
        <x:v>4</x:v>
      </x:c>
      <x:c r="C28" s="1"/>
      <x:c r="D28" s="1" t="str">
        <x:v>No partial batch credit and no batch already in progress.</x:v>
      </x:c>
    </x:row>
    <x:row r="29" ht="23" customHeight="1">
      <x:c r="A29" s="1" t="str">
        <x:v>New towels from all available dryers</x:v>
      </x:c>
      <x:c r="B29" s="9" t="n">
        <x:f>IF(ISNUMBER(B26),B26*B28*B16,"")</x:f>
        <x:v>124</x:v>
      </x:c>
      <x:c r="C29" s="1"/>
      <x:c r="D29" s="1" t="str">
        <x:v>Assumes all new towels pass inspection without re-drying.</x:v>
      </x:c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0" t="str">
        <x:v>How to use the result</x:v>
      </x:c>
      <x:c r="B32" s="1"/>
      <x:c r="C32" s="1"/>
      <x:c r="D32" s="1"/>
    </x:row>
    <x:row r="33" ht="23" customHeight="1">
      <x:c r="A33" s="1" t="str">
        <x:v>Model assumption: washed towels remain available throughout the production window.</x:v>
      </x:c>
      <x:c r="B33" s="1"/>
      <x:c r="C33" s="1"/>
      <x:c r="D33" s="1"/>
    </x:row>
    <x:row r="34" ht="23" customHeight="1">
      <x:c r="A34" s="1" t="str">
        <x:v>Folding and delivery must keep pace between batches; this file does not model queues.</x:v>
      </x:c>
      <x:c r="B34" s="1"/>
      <x:c r="C34" s="1"/>
      <x:c r="D34" s="1"/>
    </x:row>
    <x:row r="35" ht="23" customHeight="1">
      <x:c r="A35" s="1" t="str">
        <x:v>For mixed textiles or different machines, use separate schedules and reconcile shared time.</x:v>
      </x:c>
      <x:c r="B35" s="1"/>
      <x:c r="C35" s="1"/>
      <x:c r="D35" s="1"/>
    </x:row>
    <x:row r="36" ht="23" customHeight="1">
      <x:c r="A36" s="1" t="str">
        <x:v>The model does not predict cycle time, energy use, hygiene performance or total room readiness.</x:v>
      </x:c>
      <x:c r="B36" s="1"/>
      <x:c r="C36" s="1"/>
      <x:c r="D36" s="1"/>
    </x:row>
    <x:row r="37" ht="23" customHeight="1">
      <x:c r="A37" s="1" t="str">
        <x:v>Method: unit mass, whole pieces per load, completed batches, and a clean-stock balance.</x:v>
      </x:c>
      <x:c r="B37" s="1"/>
      <x:c r="C37" s="1"/>
      <x:c r="D37" s="1"/>
    </x:row>
    <x:row r="38" ht="23" customHeight="1">
      <x:c r="A38" s="1" t="str">
        <x:v>Input basis: illustrative scenarios in KW Hospitality article KWDN-1; replace with property measurements.</x:v>
      </x:c>
      <x:c r="B38" s="1"/>
      <x:c r="C38" s="1"/>
      <x:c r="D38" s="1"/>
    </x:row>
  </x:sheetData>
  <x:conditionalFormatting sqref="B8:B8">
    <x:cfRule type="cellIs" dxfId="0" priority="1" operator="greaterThan">
      <x:formula>0</x:formula>
    </x:cfRule>
  </x:conditionalFormatting>
  <x:dataValidations count="11">
    <x:dataValidation type="whole" operator="between" sqref="B16">
      <x:formula1>0</x:formula1>
      <x:formula2>100000</x:formula2>
    </x:dataValidation>
    <x:dataValidation type="whole" operator="between" sqref="B20">
      <x:formula1>0</x:formula1>
      <x:formula2>100000</x:formula2>
    </x:dataValidation>
    <x:dataValidation type="whole" operator="between" sqref="B21">
      <x:formula1>1</x:formula1>
      <x:formula2>100000</x:formula2>
    </x:dataValidation>
    <x:dataValidation type="whole" operator="between" sqref="B22">
      <x:formula1>0</x:formula1>
      <x:formula2>100000</x:formula2>
    </x:dataValidation>
    <x:dataValidation type="whole" operator="between" sqref="B23">
      <x:formula1>0</x:formula1>
      <x:formula2>100000</x:formula2>
    </x:dataValidation>
    <x:dataValidation type="decimal" operator="between" sqref="B13">
      <x:formula1>0.001</x:formula1>
      <x:formula2>100000</x:formula2>
    </x:dataValidation>
    <x:dataValidation type="decimal" operator="between" sqref="B14">
      <x:formula1>0.001</x:formula1>
      <x:formula2>100000</x:formula2>
    </x:dataValidation>
    <x:dataValidation type="decimal" operator="between" sqref="B15">
      <x:formula1>0.001</x:formula1>
      <x:formula2>100000</x:formula2>
    </x:dataValidation>
    <x:dataValidation type="decimal" operator="between" sqref="B17">
      <x:formula1>0</x:formula1>
      <x:formula2>100000</x:formula2>
    </x:dataValidation>
    <x:dataValidation type="decimal" operator="between" sqref="B18">
      <x:formula1>0</x:formula1>
      <x:formula2>100000</x:formula2>
    </x:dataValidation>
    <x:dataValidation type="decimal" operator="between" sqref="B19">
      <x:formula1>0</x:formula1>
      <x:formula2>100000</x:formula2>
    </x:dataValidation>
  </x:dataValidations>
  <x:pageMargins left="0.7" right="0.7" top="0.75" bottom="0.75" header="0.3" footer="0.3"/>
</x:worksheet>
</file>